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23256" windowHeight="1222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8" i="9"/>
  <c r="J1448"/>
  <c r="F318"/>
  <c r="F317" s="1"/>
  <c r="F316"/>
  <c r="F315" s="1"/>
  <c r="F314"/>
  <c r="F313"/>
  <c r="F312" s="1"/>
  <c r="F311"/>
  <c r="F310"/>
  <c r="H309"/>
  <c r="E309" s="1"/>
  <c r="B309" s="1"/>
  <c r="G309"/>
  <c r="F309"/>
  <c r="F308"/>
  <c r="H307"/>
  <c r="E307" s="1"/>
  <c r="B307" s="1"/>
  <c r="G307"/>
  <c r="F307"/>
  <c r="H306"/>
  <c r="G306"/>
  <c r="F306"/>
  <c r="H305"/>
  <c r="G305"/>
  <c r="F305"/>
  <c r="H304"/>
  <c r="G304"/>
  <c r="F304"/>
  <c r="H303"/>
  <c r="G303"/>
  <c r="F303"/>
  <c r="H302"/>
  <c r="G302"/>
  <c r="F302"/>
  <c r="E302"/>
  <c r="B302" s="1"/>
  <c r="H301"/>
  <c r="G301"/>
  <c r="F301"/>
  <c r="H300"/>
  <c r="G300"/>
  <c r="F300"/>
  <c r="H299"/>
  <c r="G299"/>
  <c r="F299"/>
  <c r="H298"/>
  <c r="G298"/>
  <c r="F298"/>
  <c r="H297"/>
  <c r="G297"/>
  <c r="F297"/>
  <c r="H296"/>
  <c r="G296"/>
  <c r="F296"/>
  <c r="H295"/>
  <c r="G295"/>
  <c r="F295"/>
  <c r="H294"/>
  <c r="G294"/>
  <c r="F294"/>
  <c r="H293"/>
  <c r="G293"/>
  <c r="F293"/>
  <c r="H292"/>
  <c r="E292" s="1"/>
  <c r="B292" s="1"/>
  <c r="G292"/>
  <c r="F292"/>
  <c r="F291"/>
  <c r="F290"/>
  <c r="H289"/>
  <c r="E289" s="1"/>
  <c r="B289" s="1"/>
  <c r="G289"/>
  <c r="F289"/>
  <c r="H288"/>
  <c r="G288"/>
  <c r="F288"/>
  <c r="H287"/>
  <c r="G287"/>
  <c r="F287"/>
  <c r="H286"/>
  <c r="G286"/>
  <c r="F286"/>
  <c r="F285"/>
  <c r="H284"/>
  <c r="E284" s="1"/>
  <c r="B284" s="1"/>
  <c r="G284"/>
  <c r="F284"/>
  <c r="H283"/>
  <c r="E283" s="1"/>
  <c r="B283" s="1"/>
  <c r="G283"/>
  <c r="F283"/>
  <c r="H282"/>
  <c r="G282"/>
  <c r="F282"/>
  <c r="F281"/>
  <c r="F280"/>
  <c r="F279"/>
  <c r="F278"/>
  <c r="F277"/>
  <c r="F276"/>
  <c r="L275"/>
  <c r="F275" s="1"/>
  <c r="H275"/>
  <c r="F274"/>
  <c r="I273"/>
  <c r="H273"/>
  <c r="F273"/>
  <c r="E272"/>
  <c r="M271"/>
  <c r="L271"/>
  <c r="E271"/>
  <c r="M270"/>
  <c r="L270"/>
  <c r="F270"/>
  <c r="B270" s="1"/>
  <c r="E270"/>
  <c r="M269"/>
  <c r="L269"/>
  <c r="F269" s="1"/>
  <c r="E269"/>
  <c r="M268"/>
  <c r="L268"/>
  <c r="F268"/>
  <c r="B268" s="1"/>
  <c r="E268"/>
  <c r="M267"/>
  <c r="L267"/>
  <c r="E267"/>
  <c r="M266"/>
  <c r="L266"/>
  <c r="F266"/>
  <c r="B266" s="1"/>
  <c r="E266"/>
  <c r="M265"/>
  <c r="L265"/>
  <c r="E265"/>
  <c r="M264"/>
  <c r="L264"/>
  <c r="F264"/>
  <c r="B264" s="1"/>
  <c r="E264"/>
  <c r="M263"/>
  <c r="L263"/>
  <c r="E263"/>
  <c r="M262"/>
  <c r="L262"/>
  <c r="F262"/>
  <c r="B262" s="1"/>
  <c r="E262"/>
  <c r="M261"/>
  <c r="L261"/>
  <c r="F261" s="1"/>
  <c r="E261"/>
  <c r="M260"/>
  <c r="L260"/>
  <c r="F260"/>
  <c r="B260" s="1"/>
  <c r="E260"/>
  <c r="M259"/>
  <c r="L259"/>
  <c r="F259" s="1"/>
  <c r="E259"/>
  <c r="M258"/>
  <c r="L258"/>
  <c r="F258"/>
  <c r="B258" s="1"/>
  <c r="E258"/>
  <c r="M257"/>
  <c r="L257"/>
  <c r="F257" s="1"/>
  <c r="E257"/>
  <c r="M256"/>
  <c r="L256"/>
  <c r="F256"/>
  <c r="B256" s="1"/>
  <c r="E256"/>
  <c r="M255"/>
  <c r="L255"/>
  <c r="F255" s="1"/>
  <c r="E255"/>
  <c r="M254"/>
  <c r="L254"/>
  <c r="F254"/>
  <c r="B254" s="1"/>
  <c r="E254"/>
  <c r="M253"/>
  <c r="L253"/>
  <c r="F253" s="1"/>
  <c r="E253"/>
  <c r="M252"/>
  <c r="L252"/>
  <c r="F252"/>
  <c r="B252" s="1"/>
  <c r="E252"/>
  <c r="M251"/>
  <c r="L251"/>
  <c r="E251"/>
  <c r="M250"/>
  <c r="L250"/>
  <c r="F250"/>
  <c r="B250" s="1"/>
  <c r="E250"/>
  <c r="M249"/>
  <c r="L249"/>
  <c r="F249" s="1"/>
  <c r="E249"/>
  <c r="M248"/>
  <c r="L248"/>
  <c r="F248"/>
  <c r="B248" s="1"/>
  <c r="E248"/>
  <c r="M247"/>
  <c r="L247"/>
  <c r="F247" s="1"/>
  <c r="E247"/>
  <c r="M246"/>
  <c r="L246"/>
  <c r="F246"/>
  <c r="B246" s="1"/>
  <c r="E246"/>
  <c r="M245"/>
  <c r="L245"/>
  <c r="F245" s="1"/>
  <c r="E245"/>
  <c r="M244"/>
  <c r="L244"/>
  <c r="F244"/>
  <c r="B244" s="1"/>
  <c r="E244"/>
  <c r="M243"/>
  <c r="L243"/>
  <c r="F243" s="1"/>
  <c r="E243"/>
  <c r="M242"/>
  <c r="L242"/>
  <c r="F242"/>
  <c r="B242" s="1"/>
  <c r="E242"/>
  <c r="M241"/>
  <c r="L241"/>
  <c r="E241"/>
  <c r="M240"/>
  <c r="L240"/>
  <c r="F240"/>
  <c r="B240" s="1"/>
  <c r="E240"/>
  <c r="M239"/>
  <c r="L239"/>
  <c r="E239"/>
  <c r="M238"/>
  <c r="L238"/>
  <c r="F238"/>
  <c r="B238" s="1"/>
  <c r="E238"/>
  <c r="M237"/>
  <c r="L237"/>
  <c r="F237" s="1"/>
  <c r="E237"/>
  <c r="M236"/>
  <c r="L236"/>
  <c r="F236"/>
  <c r="B236" s="1"/>
  <c r="E236"/>
  <c r="M235"/>
  <c r="L235"/>
  <c r="E235"/>
  <c r="M234"/>
  <c r="L234"/>
  <c r="F234"/>
  <c r="B234" s="1"/>
  <c r="E234"/>
  <c r="M233"/>
  <c r="L233"/>
  <c r="E233"/>
  <c r="M232"/>
  <c r="L232"/>
  <c r="F232"/>
  <c r="B232" s="1"/>
  <c r="E232"/>
  <c r="M231"/>
  <c r="L231"/>
  <c r="E231"/>
  <c r="M230"/>
  <c r="L230"/>
  <c r="F230"/>
  <c r="B230" s="1"/>
  <c r="E230"/>
  <c r="M229"/>
  <c r="L229"/>
  <c r="E229"/>
  <c r="M228"/>
  <c r="L228"/>
  <c r="F228"/>
  <c r="B228" s="1"/>
  <c r="E228"/>
  <c r="M227"/>
  <c r="L227"/>
  <c r="E227"/>
  <c r="M226"/>
  <c r="L226"/>
  <c r="F226"/>
  <c r="B226" s="1"/>
  <c r="E226"/>
  <c r="M225"/>
  <c r="L225"/>
  <c r="E225"/>
  <c r="M224"/>
  <c r="L224"/>
  <c r="F224"/>
  <c r="B224" s="1"/>
  <c r="E224"/>
  <c r="M223"/>
  <c r="L223"/>
  <c r="E223"/>
  <c r="M222"/>
  <c r="L222"/>
  <c r="F222" s="1"/>
  <c r="B222" s="1"/>
  <c r="E222"/>
  <c r="M221"/>
  <c r="L221"/>
  <c r="E221"/>
  <c r="M220"/>
  <c r="L220"/>
  <c r="F220" s="1"/>
  <c r="B220" s="1"/>
  <c r="E220"/>
  <c r="M219"/>
  <c r="L219"/>
  <c r="E219"/>
  <c r="M218"/>
  <c r="L218"/>
  <c r="F218" s="1"/>
  <c r="B218" s="1"/>
  <c r="E218"/>
  <c r="M217"/>
  <c r="L217"/>
  <c r="E217"/>
  <c r="M216"/>
  <c r="L216"/>
  <c r="F216" s="1"/>
  <c r="B216" s="1"/>
  <c r="E216"/>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H158"/>
  <c r="G158"/>
  <c r="F158"/>
  <c r="E158"/>
  <c r="B158" s="1"/>
  <c r="H157"/>
  <c r="G157"/>
  <c r="F157"/>
  <c r="H156"/>
  <c r="G156"/>
  <c r="F156"/>
  <c r="E156"/>
  <c r="B156" s="1"/>
  <c r="H155"/>
  <c r="G155"/>
  <c r="F155"/>
  <c r="H154"/>
  <c r="G154"/>
  <c r="F154"/>
  <c r="E154"/>
  <c r="B154" s="1"/>
  <c r="H153"/>
  <c r="G153"/>
  <c r="F153"/>
  <c r="H152"/>
  <c r="E152" s="1"/>
  <c r="B152" s="1"/>
  <c r="G152"/>
  <c r="F152"/>
  <c r="H151"/>
  <c r="G151"/>
  <c r="F151"/>
  <c r="H150"/>
  <c r="G150"/>
  <c r="F150"/>
  <c r="H149"/>
  <c r="G149"/>
  <c r="F149"/>
  <c r="H148"/>
  <c r="E148" s="1"/>
  <c r="B148" s="1"/>
  <c r="G148"/>
  <c r="F148"/>
  <c r="H147"/>
  <c r="G147"/>
  <c r="F147"/>
  <c r="H146"/>
  <c r="G146"/>
  <c r="F146"/>
  <c r="H145"/>
  <c r="G145"/>
  <c r="F145"/>
  <c r="H144"/>
  <c r="E144" s="1"/>
  <c r="B144" s="1"/>
  <c r="G144"/>
  <c r="F144"/>
  <c r="F143"/>
  <c r="H142"/>
  <c r="E142" s="1"/>
  <c r="B142" s="1"/>
  <c r="G142"/>
  <c r="F142"/>
  <c r="H141"/>
  <c r="G141"/>
  <c r="F141"/>
  <c r="H140"/>
  <c r="G140"/>
  <c r="F140"/>
  <c r="H139"/>
  <c r="G139"/>
  <c r="F139"/>
  <c r="H138"/>
  <c r="E138" s="1"/>
  <c r="B138" s="1"/>
  <c r="G138"/>
  <c r="F138"/>
  <c r="H137"/>
  <c r="G137"/>
  <c r="F137"/>
  <c r="H136"/>
  <c r="G136"/>
  <c r="F136"/>
  <c r="H135"/>
  <c r="G135"/>
  <c r="F135"/>
  <c r="E135"/>
  <c r="B135" s="1"/>
  <c r="H134"/>
  <c r="G134"/>
  <c r="F134"/>
  <c r="H133"/>
  <c r="E133" s="1"/>
  <c r="B133" s="1"/>
  <c r="G133"/>
  <c r="F133"/>
  <c r="H132"/>
  <c r="G132"/>
  <c r="F132"/>
  <c r="H131"/>
  <c r="G131"/>
  <c r="F131"/>
  <c r="H130"/>
  <c r="G130"/>
  <c r="F130"/>
  <c r="H129"/>
  <c r="E129" s="1"/>
  <c r="B129" s="1"/>
  <c r="G129"/>
  <c r="F129"/>
  <c r="H128"/>
  <c r="E128" s="1"/>
  <c r="B128" s="1"/>
  <c r="G128"/>
  <c r="F128"/>
  <c r="H127"/>
  <c r="G127"/>
  <c r="F127"/>
  <c r="H126"/>
  <c r="G126"/>
  <c r="F126"/>
  <c r="H125"/>
  <c r="G125"/>
  <c r="F125"/>
  <c r="H124"/>
  <c r="E124" s="1"/>
  <c r="B124" s="1"/>
  <c r="G124"/>
  <c r="F124"/>
  <c r="H123"/>
  <c r="G123"/>
  <c r="F123"/>
  <c r="H122"/>
  <c r="G122"/>
  <c r="F122"/>
  <c r="H121"/>
  <c r="G121"/>
  <c r="F121"/>
  <c r="E121"/>
  <c r="B121" s="1"/>
  <c r="H120"/>
  <c r="G120"/>
  <c r="F120"/>
  <c r="H119"/>
  <c r="E119" s="1"/>
  <c r="B119" s="1"/>
  <c r="G119"/>
  <c r="F119"/>
  <c r="H118"/>
  <c r="G118"/>
  <c r="F118"/>
  <c r="H117"/>
  <c r="G117"/>
  <c r="F117"/>
  <c r="H116"/>
  <c r="G116"/>
  <c r="F116"/>
  <c r="H115"/>
  <c r="E115" s="1"/>
  <c r="B115" s="1"/>
  <c r="G115"/>
  <c r="F115"/>
  <c r="H114"/>
  <c r="E114" s="1"/>
  <c r="B114" s="1"/>
  <c r="G114"/>
  <c r="F114"/>
  <c r="H113"/>
  <c r="G113"/>
  <c r="F113"/>
  <c r="H112"/>
  <c r="G112"/>
  <c r="F112"/>
  <c r="H111"/>
  <c r="G111"/>
  <c r="F111"/>
  <c r="H110"/>
  <c r="E110" s="1"/>
  <c r="B110" s="1"/>
  <c r="G110"/>
  <c r="F110"/>
  <c r="H109"/>
  <c r="G109"/>
  <c r="F109"/>
  <c r="H108"/>
  <c r="G108"/>
  <c r="F108"/>
  <c r="H107"/>
  <c r="G107"/>
  <c r="F107"/>
  <c r="E107"/>
  <c r="B107" s="1"/>
  <c r="H106"/>
  <c r="G106"/>
  <c r="F106"/>
  <c r="H105"/>
  <c r="E105" s="1"/>
  <c r="B105" s="1"/>
  <c r="G105"/>
  <c r="F105"/>
  <c r="H104"/>
  <c r="G104"/>
  <c r="F104"/>
  <c r="H103"/>
  <c r="G103"/>
  <c r="F103"/>
  <c r="H102"/>
  <c r="G102"/>
  <c r="F102"/>
  <c r="H101"/>
  <c r="E101" s="1"/>
  <c r="B101" s="1"/>
  <c r="G101"/>
  <c r="F101"/>
  <c r="H100"/>
  <c r="E100" s="1"/>
  <c r="B100" s="1"/>
  <c r="G100"/>
  <c r="F100"/>
  <c r="H99"/>
  <c r="G99"/>
  <c r="F99"/>
  <c r="H98"/>
  <c r="G98"/>
  <c r="F98"/>
  <c r="H97"/>
  <c r="G97"/>
  <c r="F97"/>
  <c r="H96"/>
  <c r="E96" s="1"/>
  <c r="B96" s="1"/>
  <c r="G96"/>
  <c r="F96"/>
  <c r="H95"/>
  <c r="G95"/>
  <c r="F95"/>
  <c r="H94"/>
  <c r="G94"/>
  <c r="F94"/>
  <c r="H93"/>
  <c r="G93"/>
  <c r="F93"/>
  <c r="H92"/>
  <c r="E92" s="1"/>
  <c r="B92" s="1"/>
  <c r="G92"/>
  <c r="F92"/>
  <c r="H91"/>
  <c r="G91"/>
  <c r="E91" s="1"/>
  <c r="B91" s="1"/>
  <c r="F91"/>
  <c r="H90"/>
  <c r="G90"/>
  <c r="F90"/>
  <c r="H89"/>
  <c r="G89"/>
  <c r="F89"/>
  <c r="H88"/>
  <c r="G88"/>
  <c r="F88"/>
  <c r="H87"/>
  <c r="E87" s="1"/>
  <c r="B87" s="1"/>
  <c r="G87"/>
  <c r="F87"/>
  <c r="H86"/>
  <c r="G86"/>
  <c r="F86"/>
  <c r="H85"/>
  <c r="G85"/>
  <c r="F85"/>
  <c r="H84"/>
  <c r="G84"/>
  <c r="F84"/>
  <c r="E84"/>
  <c r="B84" s="1"/>
  <c r="H83"/>
  <c r="G83"/>
  <c r="F83"/>
  <c r="H82"/>
  <c r="E82" s="1"/>
  <c r="B82" s="1"/>
  <c r="G82"/>
  <c r="F82"/>
  <c r="H81"/>
  <c r="G81"/>
  <c r="F81"/>
  <c r="H80"/>
  <c r="G80"/>
  <c r="F80"/>
  <c r="H79"/>
  <c r="G79"/>
  <c r="F79"/>
  <c r="H78"/>
  <c r="E78" s="1"/>
  <c r="B78" s="1"/>
  <c r="G78"/>
  <c r="F78"/>
  <c r="H77"/>
  <c r="G77"/>
  <c r="F77"/>
  <c r="H76"/>
  <c r="G76"/>
  <c r="F76"/>
  <c r="H75"/>
  <c r="G75"/>
  <c r="F75"/>
  <c r="H74"/>
  <c r="E74" s="1"/>
  <c r="B74" s="1"/>
  <c r="G74"/>
  <c r="F74"/>
  <c r="H73"/>
  <c r="G73"/>
  <c r="F73"/>
  <c r="H72"/>
  <c r="G72"/>
  <c r="F72"/>
  <c r="H71"/>
  <c r="G71"/>
  <c r="F71"/>
  <c r="H70"/>
  <c r="E70" s="1"/>
  <c r="B70" s="1"/>
  <c r="G70"/>
  <c r="F70"/>
  <c r="H69"/>
  <c r="G69"/>
  <c r="F69"/>
  <c r="H68"/>
  <c r="G68"/>
  <c r="F68"/>
  <c r="H67"/>
  <c r="G67"/>
  <c r="F67"/>
  <c r="H66"/>
  <c r="E66" s="1"/>
  <c r="B66" s="1"/>
  <c r="G66"/>
  <c r="F66"/>
  <c r="H65"/>
  <c r="G65"/>
  <c r="F65"/>
  <c r="H64"/>
  <c r="G64"/>
  <c r="F64"/>
  <c r="H63"/>
  <c r="G63"/>
  <c r="F63"/>
  <c r="H62"/>
  <c r="E62" s="1"/>
  <c r="B62" s="1"/>
  <c r="G62"/>
  <c r="F62"/>
  <c r="H61"/>
  <c r="G61"/>
  <c r="F61"/>
  <c r="H60"/>
  <c r="G60"/>
  <c r="F60"/>
  <c r="H59"/>
  <c r="G59"/>
  <c r="F59"/>
  <c r="H58"/>
  <c r="E58" s="1"/>
  <c r="B58" s="1"/>
  <c r="G58"/>
  <c r="F58"/>
  <c r="H57"/>
  <c r="G57"/>
  <c r="F57"/>
  <c r="H56"/>
  <c r="G56"/>
  <c r="F56"/>
  <c r="H55"/>
  <c r="G55"/>
  <c r="F55"/>
  <c r="H54"/>
  <c r="E54" s="1"/>
  <c r="B54" s="1"/>
  <c r="G54"/>
  <c r="F54"/>
  <c r="H53"/>
  <c r="G53"/>
  <c r="F53"/>
  <c r="H52"/>
  <c r="G52"/>
  <c r="E52" s="1"/>
  <c r="B52" s="1"/>
  <c r="F52"/>
  <c r="H51"/>
  <c r="G51"/>
  <c r="F51"/>
  <c r="H50"/>
  <c r="G50"/>
  <c r="F50"/>
  <c r="H49"/>
  <c r="E49" s="1"/>
  <c r="B49" s="1"/>
  <c r="G49"/>
  <c r="F49"/>
  <c r="H48"/>
  <c r="G48"/>
  <c r="F48"/>
  <c r="H47"/>
  <c r="G47"/>
  <c r="F47"/>
  <c r="H46"/>
  <c r="G46"/>
  <c r="F46"/>
  <c r="H45"/>
  <c r="E45" s="1"/>
  <c r="B45" s="1"/>
  <c r="G45"/>
  <c r="F45"/>
  <c r="H44"/>
  <c r="G44"/>
  <c r="F44"/>
  <c r="H43"/>
  <c r="G43"/>
  <c r="F43"/>
  <c r="H42"/>
  <c r="G42"/>
  <c r="F42"/>
  <c r="H41"/>
  <c r="E41" s="1"/>
  <c r="B41" s="1"/>
  <c r="G41"/>
  <c r="F41"/>
  <c r="H40"/>
  <c r="G40"/>
  <c r="F40"/>
  <c r="H39"/>
  <c r="G39"/>
  <c r="F39"/>
  <c r="H38"/>
  <c r="G38"/>
  <c r="F38"/>
  <c r="H37"/>
  <c r="E37" s="1"/>
  <c r="B37" s="1"/>
  <c r="G37"/>
  <c r="F37"/>
  <c r="H36"/>
  <c r="G36"/>
  <c r="F36"/>
  <c r="H35"/>
  <c r="G35"/>
  <c r="F35"/>
  <c r="H34"/>
  <c r="G34"/>
  <c r="F34"/>
  <c r="H33"/>
  <c r="E33" s="1"/>
  <c r="B33" s="1"/>
  <c r="G33"/>
  <c r="F33"/>
  <c r="H32"/>
  <c r="G32"/>
  <c r="F32"/>
  <c r="H31"/>
  <c r="G31"/>
  <c r="F31"/>
  <c r="H30"/>
  <c r="G30"/>
  <c r="F30"/>
  <c r="H29"/>
  <c r="E29" s="1"/>
  <c r="B29" s="1"/>
  <c r="G29"/>
  <c r="F29"/>
  <c r="H28"/>
  <c r="G28"/>
  <c r="F28"/>
  <c r="H27"/>
  <c r="G27"/>
  <c r="F27"/>
  <c r="H26"/>
  <c r="G26"/>
  <c r="F26"/>
  <c r="H25"/>
  <c r="E25" s="1"/>
  <c r="B25" s="1"/>
  <c r="G25"/>
  <c r="F25"/>
  <c r="H24"/>
  <c r="G24"/>
  <c r="F24"/>
  <c r="H23"/>
  <c r="G23"/>
  <c r="F23"/>
  <c r="H22"/>
  <c r="G22"/>
  <c r="F22"/>
  <c r="F21"/>
  <c r="F4"/>
  <c r="O3"/>
  <c r="G275" s="1"/>
  <c r="E275" s="1"/>
  <c r="B275" s="1"/>
  <c r="I3"/>
  <c r="H3"/>
  <c r="G3"/>
  <c r="D101" i="8"/>
  <c r="C1576" i="1" s="1"/>
  <c r="G1576" s="1"/>
  <c r="D95" i="8"/>
  <c r="D90"/>
  <c r="C1565" i="1" s="1"/>
  <c r="H1565" s="1"/>
  <c r="D85" i="8"/>
  <c r="D80"/>
  <c r="C1555" i="1" s="1"/>
  <c r="H1555" s="1"/>
  <c r="D75" i="8"/>
  <c r="D70"/>
  <c r="C1545" i="1" s="1"/>
  <c r="H1545" s="1"/>
  <c r="D65" i="8"/>
  <c r="D60"/>
  <c r="C1535" i="1" s="1"/>
  <c r="H1535" s="1"/>
  <c r="D55" i="8"/>
  <c r="D50"/>
  <c r="D44"/>
  <c r="D36"/>
  <c r="C1511" i="1" s="1"/>
  <c r="H1511" s="1"/>
  <c r="D26" i="8"/>
  <c r="D24"/>
  <c r="C1499" i="1" s="1"/>
  <c r="H1499" s="1"/>
  <c r="D18" i="8"/>
  <c r="D8"/>
  <c r="D6" s="1"/>
  <c r="C1481" i="1" s="1"/>
  <c r="E44" i="7"/>
  <c r="D44"/>
  <c r="E39"/>
  <c r="D39"/>
  <c r="E38"/>
  <c r="D38"/>
  <c r="E30"/>
  <c r="D30"/>
  <c r="E23"/>
  <c r="D23"/>
  <c r="E22"/>
  <c r="D22"/>
  <c r="E14"/>
  <c r="D14"/>
  <c r="E7"/>
  <c r="D7"/>
  <c r="E6"/>
  <c r="D6"/>
  <c r="E5"/>
  <c r="D5"/>
  <c r="G316" i="9" s="1"/>
  <c r="E316" s="1"/>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I28" i="3"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F257"/>
  <c r="F256"/>
  <c r="F255"/>
  <c r="F254"/>
  <c r="F253"/>
  <c r="F252"/>
  <c r="F251"/>
  <c r="E250"/>
  <c r="D1227" i="1" s="1"/>
  <c r="D250" i="5"/>
  <c r="F249"/>
  <c r="F248"/>
  <c r="F247"/>
  <c r="E246"/>
  <c r="D246"/>
  <c r="F246" s="1"/>
  <c r="D245"/>
  <c r="F245" s="1"/>
  <c r="F244"/>
  <c r="F243"/>
  <c r="E242"/>
  <c r="D242"/>
  <c r="F242" s="1"/>
  <c r="F241"/>
  <c r="F240"/>
  <c r="E239"/>
  <c r="E238" s="1"/>
  <c r="D239"/>
  <c r="D238"/>
  <c r="D237" s="1"/>
  <c r="F236"/>
  <c r="F235"/>
  <c r="E234"/>
  <c r="D234"/>
  <c r="F234" s="1"/>
  <c r="F233"/>
  <c r="F232"/>
  <c r="F231"/>
  <c r="F230"/>
  <c r="F229"/>
  <c r="F228"/>
  <c r="F227"/>
  <c r="F226"/>
  <c r="F225"/>
  <c r="E224"/>
  <c r="D1201" i="1" s="1"/>
  <c r="D224" i="5"/>
  <c r="F224" s="1"/>
  <c r="F223"/>
  <c r="F222"/>
  <c r="F221"/>
  <c r="F220"/>
  <c r="F219"/>
  <c r="F218"/>
  <c r="F217"/>
  <c r="F216"/>
  <c r="F215"/>
  <c r="F214"/>
  <c r="F213"/>
  <c r="F212"/>
  <c r="F211"/>
  <c r="F210"/>
  <c r="F209"/>
  <c r="F208"/>
  <c r="E207"/>
  <c r="D207"/>
  <c r="F207" s="1"/>
  <c r="E206"/>
  <c r="H311" i="9" s="1"/>
  <c r="D206" i="5"/>
  <c r="G311" i="9" s="1"/>
  <c r="F205" i="5"/>
  <c r="F204"/>
  <c r="F203"/>
  <c r="F202"/>
  <c r="F201"/>
  <c r="F200"/>
  <c r="F199"/>
  <c r="E198"/>
  <c r="D198"/>
  <c r="F198" s="1"/>
  <c r="F197"/>
  <c r="F196"/>
  <c r="F195"/>
  <c r="F194"/>
  <c r="F193"/>
  <c r="F192"/>
  <c r="E191"/>
  <c r="E190" s="1"/>
  <c r="H310" i="9" s="1"/>
  <c r="D191" i="5"/>
  <c r="F191" s="1"/>
  <c r="D190"/>
  <c r="G310" i="9" s="1"/>
  <c r="F189" i="5"/>
  <c r="F188"/>
  <c r="F187"/>
  <c r="F186"/>
  <c r="F185"/>
  <c r="F184"/>
  <c r="F183"/>
  <c r="F182"/>
  <c r="F181"/>
  <c r="E180"/>
  <c r="D180"/>
  <c r="D177" s="1"/>
  <c r="F179"/>
  <c r="F178"/>
  <c r="E177"/>
  <c r="H308" i="9" s="1"/>
  <c r="F173" i="5"/>
  <c r="F172"/>
  <c r="F171"/>
  <c r="E170"/>
  <c r="D170"/>
  <c r="F169"/>
  <c r="F168"/>
  <c r="F167"/>
  <c r="F166"/>
  <c r="F165"/>
  <c r="E164"/>
  <c r="D164"/>
  <c r="F164" s="1"/>
  <c r="F163"/>
  <c r="F162"/>
  <c r="F161"/>
  <c r="F160"/>
  <c r="F159"/>
  <c r="F158"/>
  <c r="F157"/>
  <c r="F156"/>
  <c r="F155"/>
  <c r="F154"/>
  <c r="F153"/>
  <c r="F152"/>
  <c r="F151"/>
  <c r="F150"/>
  <c r="E149"/>
  <c r="H291" i="9" s="1"/>
  <c r="D149" i="5"/>
  <c r="G291" i="9" s="1"/>
  <c r="F148" i="5"/>
  <c r="F147"/>
  <c r="E146"/>
  <c r="D146"/>
  <c r="F145"/>
  <c r="F144"/>
  <c r="F143"/>
  <c r="E142"/>
  <c r="D142"/>
  <c r="F142" s="1"/>
  <c r="F141"/>
  <c r="F140"/>
  <c r="F139"/>
  <c r="F138"/>
  <c r="F137"/>
  <c r="F136"/>
  <c r="E135"/>
  <c r="D135"/>
  <c r="D134" s="1"/>
  <c r="F134" s="1"/>
  <c r="E134"/>
  <c r="D1112" i="1" s="1"/>
  <c r="F133" i="5"/>
  <c r="F132"/>
  <c r="F131"/>
  <c r="F130"/>
  <c r="F129"/>
  <c r="F128"/>
  <c r="F127"/>
  <c r="E126"/>
  <c r="D126"/>
  <c r="F126" s="1"/>
  <c r="F125"/>
  <c r="F124"/>
  <c r="F123"/>
  <c r="F122"/>
  <c r="F121"/>
  <c r="F120"/>
  <c r="E119"/>
  <c r="D119"/>
  <c r="D118" s="1"/>
  <c r="F118" s="1"/>
  <c r="E118"/>
  <c r="D1096" i="1" s="1"/>
  <c r="F117" i="5"/>
  <c r="F116"/>
  <c r="F115"/>
  <c r="F114"/>
  <c r="F113"/>
  <c r="F112"/>
  <c r="F111"/>
  <c r="F110"/>
  <c r="F109"/>
  <c r="F108"/>
  <c r="F107"/>
  <c r="E106"/>
  <c r="E87" s="1"/>
  <c r="D1065" i="1" s="1"/>
  <c r="D106" i="5"/>
  <c r="F106" s="1"/>
  <c r="F105"/>
  <c r="F104"/>
  <c r="F103"/>
  <c r="F102"/>
  <c r="F101"/>
  <c r="F100"/>
  <c r="F99"/>
  <c r="F98"/>
  <c r="F97"/>
  <c r="F96"/>
  <c r="F95"/>
  <c r="F94"/>
  <c r="F93"/>
  <c r="F92"/>
  <c r="F91"/>
  <c r="F90"/>
  <c r="F89"/>
  <c r="E88"/>
  <c r="D88"/>
  <c r="G290" i="9" s="1"/>
  <c r="D87" i="5"/>
  <c r="F87" s="1"/>
  <c r="F86"/>
  <c r="F85"/>
  <c r="F84"/>
  <c r="F83"/>
  <c r="F82"/>
  <c r="F81"/>
  <c r="F80"/>
  <c r="E79"/>
  <c r="D1057" i="1" s="1"/>
  <c r="D79" i="5"/>
  <c r="F79" s="1"/>
  <c r="E78"/>
  <c r="D1056" i="1" s="1"/>
  <c r="D78" i="5"/>
  <c r="F78" s="1"/>
  <c r="F77"/>
  <c r="F76"/>
  <c r="F75"/>
  <c r="F74"/>
  <c r="F73"/>
  <c r="F72"/>
  <c r="F71"/>
  <c r="E70"/>
  <c r="D70"/>
  <c r="D69" s="1"/>
  <c r="F69" s="1"/>
  <c r="E69"/>
  <c r="F67"/>
  <c r="F66"/>
  <c r="F65"/>
  <c r="F64"/>
  <c r="E63"/>
  <c r="D63"/>
  <c r="F63" s="1"/>
  <c r="F62"/>
  <c r="F61"/>
  <c r="F60"/>
  <c r="F59"/>
  <c r="F58"/>
  <c r="F57"/>
  <c r="E56"/>
  <c r="D56"/>
  <c r="F55"/>
  <c r="F54"/>
  <c r="F53"/>
  <c r="E52"/>
  <c r="D52"/>
  <c r="F52" s="1"/>
  <c r="F51"/>
  <c r="F50"/>
  <c r="F49"/>
  <c r="F48"/>
  <c r="F47"/>
  <c r="F46"/>
  <c r="E45"/>
  <c r="D45"/>
  <c r="F44"/>
  <c r="F43"/>
  <c r="F42"/>
  <c r="E41"/>
  <c r="D41"/>
  <c r="F41" s="1"/>
  <c r="F40"/>
  <c r="F39"/>
  <c r="F38"/>
  <c r="F37"/>
  <c r="F36"/>
  <c r="E35"/>
  <c r="D35"/>
  <c r="F34"/>
  <c r="F33"/>
  <c r="F32"/>
  <c r="F31"/>
  <c r="F30"/>
  <c r="E29"/>
  <c r="D29"/>
  <c r="F29" s="1"/>
  <c r="F28"/>
  <c r="F27"/>
  <c r="F26"/>
  <c r="F25"/>
  <c r="F24"/>
  <c r="F23"/>
  <c r="F22"/>
  <c r="F21"/>
  <c r="F20"/>
  <c r="E19"/>
  <c r="D19"/>
  <c r="F18"/>
  <c r="F17"/>
  <c r="F16"/>
  <c r="F15"/>
  <c r="F14"/>
  <c r="E13"/>
  <c r="D13"/>
  <c r="D12"/>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3" i="1" s="1"/>
  <c r="D629" i="4"/>
  <c r="F629" s="1"/>
  <c r="F628"/>
  <c r="F627"/>
  <c r="E626"/>
  <c r="D626"/>
  <c r="E625"/>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D599"/>
  <c r="F599" s="1"/>
  <c r="F598"/>
  <c r="F597"/>
  <c r="F596"/>
  <c r="F595"/>
  <c r="E594"/>
  <c r="D588" i="1" s="1"/>
  <c r="D594" i="4"/>
  <c r="E593"/>
  <c r="D587" i="1" s="1"/>
  <c r="F592" i="4"/>
  <c r="F591"/>
  <c r="E590"/>
  <c r="D590"/>
  <c r="F590" s="1"/>
  <c r="F589"/>
  <c r="F588"/>
  <c r="E587"/>
  <c r="D587"/>
  <c r="F587" s="1"/>
  <c r="F586"/>
  <c r="E585"/>
  <c r="D585"/>
  <c r="F585" s="1"/>
  <c r="F584"/>
  <c r="F583"/>
  <c r="F582"/>
  <c r="E581"/>
  <c r="E580" s="1"/>
  <c r="D574" i="1" s="1"/>
  <c r="D581" i="4"/>
  <c r="F581" s="1"/>
  <c r="F580"/>
  <c r="D580"/>
  <c r="F579"/>
  <c r="F578"/>
  <c r="E577"/>
  <c r="D571" i="1" s="1"/>
  <c r="D577" i="4"/>
  <c r="F577" s="1"/>
  <c r="F576"/>
  <c r="F575"/>
  <c r="E574"/>
  <c r="D574"/>
  <c r="F574" s="1"/>
  <c r="F573"/>
  <c r="F572"/>
  <c r="E571"/>
  <c r="D571"/>
  <c r="F571" s="1"/>
  <c r="F570"/>
  <c r="F569"/>
  <c r="E568"/>
  <c r="D568"/>
  <c r="E567"/>
  <c r="D561" i="1" s="1"/>
  <c r="F566" i="4"/>
  <c r="F565"/>
  <c r="F564"/>
  <c r="E563"/>
  <c r="D557" i="1" s="1"/>
  <c r="D563" i="4"/>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27"/>
  <c r="F526"/>
  <c r="E525"/>
  <c r="D519" i="1" s="1"/>
  <c r="D525" i="4"/>
  <c r="F525" s="1"/>
  <c r="F524"/>
  <c r="F523"/>
  <c r="E522"/>
  <c r="D516" i="1" s="1"/>
  <c r="D522" i="4"/>
  <c r="F522" s="1"/>
  <c r="F521"/>
  <c r="F520"/>
  <c r="E519"/>
  <c r="D513" i="1" s="1"/>
  <c r="D519" i="4"/>
  <c r="F519" s="1"/>
  <c r="F518"/>
  <c r="F517"/>
  <c r="E516"/>
  <c r="D516"/>
  <c r="D515" s="1"/>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79" i="1" s="1"/>
  <c r="D485" i="4"/>
  <c r="F485" s="1"/>
  <c r="D484"/>
  <c r="F484" s="1"/>
  <c r="F483"/>
  <c r="F482"/>
  <c r="E481"/>
  <c r="D475" i="1" s="1"/>
  <c r="D481" i="4"/>
  <c r="F481" s="1"/>
  <c r="F480"/>
  <c r="F479"/>
  <c r="E478"/>
  <c r="D478"/>
  <c r="F478" s="1"/>
  <c r="F477"/>
  <c r="F476"/>
  <c r="F475"/>
  <c r="F474"/>
  <c r="E473"/>
  <c r="E472" s="1"/>
  <c r="D466" i="1" s="1"/>
  <c r="D473" i="4"/>
  <c r="F473" s="1"/>
  <c r="F472"/>
  <c r="D472"/>
  <c r="F471"/>
  <c r="F470"/>
  <c r="E469"/>
  <c r="D469"/>
  <c r="F469" s="1"/>
  <c r="F468"/>
  <c r="F467"/>
  <c r="E466"/>
  <c r="D460" i="1" s="1"/>
  <c r="D466" i="4"/>
  <c r="F466" s="1"/>
  <c r="F465"/>
  <c r="F464"/>
  <c r="E463"/>
  <c r="D463"/>
  <c r="F463" s="1"/>
  <c r="F462"/>
  <c r="F461"/>
  <c r="E460"/>
  <c r="D460"/>
  <c r="E459"/>
  <c r="F458"/>
  <c r="F457"/>
  <c r="F456"/>
  <c r="E455"/>
  <c r="E421" s="1"/>
  <c r="D415" i="1" s="1"/>
  <c r="D455" i="4"/>
  <c r="F455" s="1"/>
  <c r="F454"/>
  <c r="F453"/>
  <c r="F452"/>
  <c r="F451"/>
  <c r="F450"/>
  <c r="F449"/>
  <c r="F448"/>
  <c r="E447"/>
  <c r="D447"/>
  <c r="F447" s="1"/>
  <c r="F446"/>
  <c r="F445"/>
  <c r="F444"/>
  <c r="F443"/>
  <c r="E442"/>
  <c r="D436" i="1" s="1"/>
  <c r="D442" i="4"/>
  <c r="F442" s="1"/>
  <c r="F441"/>
  <c r="F440"/>
  <c r="F439"/>
  <c r="F438"/>
  <c r="F437"/>
  <c r="F436"/>
  <c r="E435"/>
  <c r="D435"/>
  <c r="F435" s="1"/>
  <c r="F434"/>
  <c r="F433"/>
  <c r="F432"/>
  <c r="F431"/>
  <c r="E430"/>
  <c r="D430"/>
  <c r="F430" s="1"/>
  <c r="F429"/>
  <c r="F428"/>
  <c r="E427"/>
  <c r="D427"/>
  <c r="F427" s="1"/>
  <c r="F426"/>
  <c r="F425"/>
  <c r="F424"/>
  <c r="F423"/>
  <c r="E422"/>
  <c r="D416" i="1" s="1"/>
  <c r="D422" i="4"/>
  <c r="E418"/>
  <c r="D418"/>
  <c r="F418" s="1"/>
  <c r="E417"/>
  <c r="D412" i="1" s="1"/>
  <c r="D417" i="4"/>
  <c r="D644" s="1"/>
  <c r="F644" s="1"/>
  <c r="E416"/>
  <c r="E643" s="1"/>
  <c r="D637" i="1" s="1"/>
  <c r="D416" i="4"/>
  <c r="D643" s="1"/>
  <c r="F411"/>
  <c r="F410"/>
  <c r="F409"/>
  <c r="F406"/>
  <c r="F405"/>
  <c r="F404"/>
  <c r="F403"/>
  <c r="E402"/>
  <c r="D397" i="1" s="1"/>
  <c r="D402" i="4"/>
  <c r="F401"/>
  <c r="E400"/>
  <c r="D400"/>
  <c r="F400" s="1"/>
  <c r="F399"/>
  <c r="F398"/>
  <c r="E397"/>
  <c r="D397"/>
  <c r="D396" s="1"/>
  <c r="F396" s="1"/>
  <c r="E396"/>
  <c r="F395"/>
  <c r="F394"/>
  <c r="F393"/>
  <c r="F392"/>
  <c r="E391"/>
  <c r="D386" i="1" s="1"/>
  <c r="D391" i="4"/>
  <c r="F391" s="1"/>
  <c r="F390"/>
  <c r="F389"/>
  <c r="E388"/>
  <c r="D383" i="1" s="1"/>
  <c r="D388" i="4"/>
  <c r="F388" s="1"/>
  <c r="F387"/>
  <c r="F386"/>
  <c r="F385"/>
  <c r="F384"/>
  <c r="E383"/>
  <c r="D378" i="1" s="1"/>
  <c r="D383" i="4"/>
  <c r="D363" s="1"/>
  <c r="F382"/>
  <c r="F381"/>
  <c r="F380"/>
  <c r="F379"/>
  <c r="E378"/>
  <c r="D373" i="1" s="1"/>
  <c r="D378" i="4"/>
  <c r="F378" s="1"/>
  <c r="F377"/>
  <c r="F376"/>
  <c r="F375"/>
  <c r="F374"/>
  <c r="F373"/>
  <c r="F372"/>
  <c r="F371"/>
  <c r="F370"/>
  <c r="E369"/>
  <c r="D364" i="1" s="1"/>
  <c r="D369" i="4"/>
  <c r="F368"/>
  <c r="F367"/>
  <c r="F366"/>
  <c r="F365"/>
  <c r="E364"/>
  <c r="D364"/>
  <c r="F364" s="1"/>
  <c r="F362"/>
  <c r="F361"/>
  <c r="F360"/>
  <c r="F359"/>
  <c r="F358"/>
  <c r="F357"/>
  <c r="E356"/>
  <c r="D351" i="1" s="1"/>
  <c r="D356" i="4"/>
  <c r="F356" s="1"/>
  <c r="F355"/>
  <c r="F354"/>
  <c r="F353"/>
  <c r="E352"/>
  <c r="D352"/>
  <c r="F352" s="1"/>
  <c r="D351"/>
  <c r="F349"/>
  <c r="E348"/>
  <c r="D348"/>
  <c r="F348" s="1"/>
  <c r="F347"/>
  <c r="F346"/>
  <c r="E345"/>
  <c r="D345"/>
  <c r="D344" s="1"/>
  <c r="F344" s="1"/>
  <c r="E344"/>
  <c r="F343"/>
  <c r="F342"/>
  <c r="F341"/>
  <c r="F340"/>
  <c r="E339"/>
  <c r="D334" i="1" s="1"/>
  <c r="D339" i="4"/>
  <c r="F339" s="1"/>
  <c r="F338"/>
  <c r="F337"/>
  <c r="E336"/>
  <c r="D331" i="1" s="1"/>
  <c r="D336" i="4"/>
  <c r="F336" s="1"/>
  <c r="F335"/>
  <c r="F334"/>
  <c r="F333"/>
  <c r="F332"/>
  <c r="E331"/>
  <c r="D331"/>
  <c r="D311" s="1"/>
  <c r="F311" s="1"/>
  <c r="F330"/>
  <c r="F329"/>
  <c r="F328"/>
  <c r="F327"/>
  <c r="E326"/>
  <c r="D326"/>
  <c r="F326" s="1"/>
  <c r="F325"/>
  <c r="F324"/>
  <c r="F323"/>
  <c r="F322"/>
  <c r="F321"/>
  <c r="F320"/>
  <c r="F319"/>
  <c r="F318"/>
  <c r="E317"/>
  <c r="D312" i="1" s="1"/>
  <c r="D317" i="4"/>
  <c r="F317" s="1"/>
  <c r="F316"/>
  <c r="F315"/>
  <c r="F314"/>
  <c r="F313"/>
  <c r="E312"/>
  <c r="E311" s="1"/>
  <c r="D306" i="1" s="1"/>
  <c r="D312" i="4"/>
  <c r="F312" s="1"/>
  <c r="F310"/>
  <c r="F309"/>
  <c r="F308"/>
  <c r="F307"/>
  <c r="F306"/>
  <c r="F305"/>
  <c r="E304"/>
  <c r="D299" i="1" s="1"/>
  <c r="D304" i="4"/>
  <c r="F304" s="1"/>
  <c r="F303"/>
  <c r="F302"/>
  <c r="F301"/>
  <c r="E300"/>
  <c r="D300"/>
  <c r="F300" s="1"/>
  <c r="D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D263" s="1"/>
  <c r="F263" s="1"/>
  <c r="F262"/>
  <c r="F261"/>
  <c r="F260"/>
  <c r="E259"/>
  <c r="D259"/>
  <c r="F259" s="1"/>
  <c r="F258"/>
  <c r="F257"/>
  <c r="F256"/>
  <c r="F255"/>
  <c r="F254"/>
  <c r="E253"/>
  <c r="D253"/>
  <c r="F253" s="1"/>
  <c r="F252"/>
  <c r="D252"/>
  <c r="F251"/>
  <c r="F250"/>
  <c r="F249"/>
  <c r="F248"/>
  <c r="E247"/>
  <c r="D247"/>
  <c r="F247" s="1"/>
  <c r="F246"/>
  <c r="F245"/>
  <c r="E244"/>
  <c r="D244"/>
  <c r="F244" s="1"/>
  <c r="F243"/>
  <c r="F242"/>
  <c r="F241"/>
  <c r="E240"/>
  <c r="D240"/>
  <c r="F240" s="1"/>
  <c r="F239"/>
  <c r="F238"/>
  <c r="F237"/>
  <c r="E236"/>
  <c r="D236"/>
  <c r="D224" s="1"/>
  <c r="F235"/>
  <c r="F234"/>
  <c r="F233"/>
  <c r="F232"/>
  <c r="E231"/>
  <c r="D231"/>
  <c r="F231" s="1"/>
  <c r="F230"/>
  <c r="F229"/>
  <c r="E228"/>
  <c r="D228"/>
  <c r="F228" s="1"/>
  <c r="F227"/>
  <c r="F226"/>
  <c r="E225"/>
  <c r="D225"/>
  <c r="F225" s="1"/>
  <c r="F223"/>
  <c r="F222"/>
  <c r="F221"/>
  <c r="F220"/>
  <c r="E219"/>
  <c r="D219"/>
  <c r="F219" s="1"/>
  <c r="F218"/>
  <c r="F217"/>
  <c r="E216"/>
  <c r="D216"/>
  <c r="D215" s="1"/>
  <c r="F215" s="1"/>
  <c r="F21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D163" s="1"/>
  <c r="F162"/>
  <c r="F161"/>
  <c r="F160"/>
  <c r="E159"/>
  <c r="D159"/>
  <c r="F158"/>
  <c r="F157"/>
  <c r="F156"/>
  <c r="F155"/>
  <c r="F154"/>
  <c r="E153"/>
  <c r="D153"/>
  <c r="D152"/>
  <c r="F150"/>
  <c r="F149"/>
  <c r="F148"/>
  <c r="F147"/>
  <c r="F146"/>
  <c r="F145"/>
  <c r="F144"/>
  <c r="F143"/>
  <c r="F142"/>
  <c r="F141"/>
  <c r="E140"/>
  <c r="E139" s="1"/>
  <c r="D140"/>
  <c r="F140" s="1"/>
  <c r="D139"/>
  <c r="F139" s="1"/>
  <c r="F138"/>
  <c r="F137"/>
  <c r="F136"/>
  <c r="F135"/>
  <c r="E134"/>
  <c r="E133" s="1"/>
  <c r="D134"/>
  <c r="D133"/>
  <c r="F133" s="1"/>
  <c r="F132"/>
  <c r="F131"/>
  <c r="F130"/>
  <c r="F129"/>
  <c r="E128"/>
  <c r="D128"/>
  <c r="F128" s="1"/>
  <c r="F127"/>
  <c r="F126"/>
  <c r="E125"/>
  <c r="D125"/>
  <c r="D124" s="1"/>
  <c r="E124"/>
  <c r="F123"/>
  <c r="F122"/>
  <c r="F121"/>
  <c r="E120"/>
  <c r="E106" s="1"/>
  <c r="D102" i="1" s="1"/>
  <c r="D120" i="4"/>
  <c r="F120" s="1"/>
  <c r="F119"/>
  <c r="F118"/>
  <c r="F117"/>
  <c r="F116"/>
  <c r="F115"/>
  <c r="F114"/>
  <c r="F113"/>
  <c r="E112"/>
  <c r="D108" i="1" s="1"/>
  <c r="D112" i="4"/>
  <c r="F112" s="1"/>
  <c r="F111"/>
  <c r="F110"/>
  <c r="F109"/>
  <c r="F108"/>
  <c r="E107"/>
  <c r="D107"/>
  <c r="D106" s="1"/>
  <c r="F106" s="1"/>
  <c r="F105"/>
  <c r="F104"/>
  <c r="F103"/>
  <c r="F102"/>
  <c r="F101"/>
  <c r="F100"/>
  <c r="F99"/>
  <c r="E98"/>
  <c r="D98"/>
  <c r="F98" s="1"/>
  <c r="F97"/>
  <c r="F96"/>
  <c r="F95"/>
  <c r="F94"/>
  <c r="F93"/>
  <c r="F92"/>
  <c r="E91"/>
  <c r="E82" s="1"/>
  <c r="D78" i="1" s="1"/>
  <c r="D91" i="4"/>
  <c r="F91" s="1"/>
  <c r="F90"/>
  <c r="F89"/>
  <c r="F88"/>
  <c r="F87"/>
  <c r="F86"/>
  <c r="F85"/>
  <c r="F84"/>
  <c r="E83"/>
  <c r="D83"/>
  <c r="D82" s="1"/>
  <c r="F82" s="1"/>
  <c r="F81"/>
  <c r="F80"/>
  <c r="F79"/>
  <c r="F78"/>
  <c r="E77"/>
  <c r="D77"/>
  <c r="F76"/>
  <c r="F75"/>
  <c r="E74"/>
  <c r="D70" i="1" s="1"/>
  <c r="D74" i="4"/>
  <c r="F74" s="1"/>
  <c r="F73"/>
  <c r="F72"/>
  <c r="E71"/>
  <c r="D71"/>
  <c r="F71" s="1"/>
  <c r="F70"/>
  <c r="F69"/>
  <c r="E68"/>
  <c r="D68"/>
  <c r="F67"/>
  <c r="F66"/>
  <c r="E65"/>
  <c r="D65"/>
  <c r="F65" s="1"/>
  <c r="F64"/>
  <c r="F63"/>
  <c r="E62"/>
  <c r="D62"/>
  <c r="F62" s="1"/>
  <c r="F61"/>
  <c r="F60"/>
  <c r="E59"/>
  <c r="D59"/>
  <c r="F59" s="1"/>
  <c r="F58"/>
  <c r="F57"/>
  <c r="F56"/>
  <c r="F55"/>
  <c r="E54"/>
  <c r="D54"/>
  <c r="F54" s="1"/>
  <c r="F53"/>
  <c r="F52"/>
  <c r="E51"/>
  <c r="D51"/>
  <c r="D50" s="1"/>
  <c r="E50"/>
  <c r="D46" i="1" s="1"/>
  <c r="F49" i="4"/>
  <c r="F48"/>
  <c r="F47"/>
  <c r="F46"/>
  <c r="E45"/>
  <c r="D45"/>
  <c r="D44" s="1"/>
  <c r="F44"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F8" s="1"/>
  <c r="D7"/>
  <c r="I36" i="3"/>
  <c r="G36"/>
  <c r="B36"/>
  <c r="G35"/>
  <c r="B35"/>
  <c r="G34"/>
  <c r="B34"/>
  <c r="I33"/>
  <c r="G33"/>
  <c r="B33"/>
  <c r="I32"/>
  <c r="H32"/>
  <c r="G32"/>
  <c r="B32"/>
  <c r="I31"/>
  <c r="H31"/>
  <c r="G31"/>
  <c r="B31"/>
  <c r="I30"/>
  <c r="H30"/>
  <c r="G30"/>
  <c r="B30"/>
  <c r="I29"/>
  <c r="H29"/>
  <c r="G29"/>
  <c r="B29"/>
  <c r="G28"/>
  <c r="B28"/>
  <c r="I27"/>
  <c r="H27"/>
  <c r="G27"/>
  <c r="B27"/>
  <c r="I26"/>
  <c r="H26"/>
  <c r="G26"/>
  <c r="B26"/>
  <c r="I25"/>
  <c r="G25"/>
  <c r="B25"/>
  <c r="I24"/>
  <c r="G24"/>
  <c r="B24"/>
  <c r="H23"/>
  <c r="G23"/>
  <c r="B23"/>
  <c r="G22"/>
  <c r="B22"/>
  <c r="G21"/>
  <c r="B21"/>
  <c r="H20"/>
  <c r="G20"/>
  <c r="B20"/>
  <c r="G19"/>
  <c r="B19"/>
  <c r="G18"/>
  <c r="B18"/>
  <c r="G17"/>
  <c r="B17"/>
  <c r="G16"/>
  <c r="B16"/>
  <c r="H10" a="1"/>
  <c r="H10" s="1"/>
  <c r="L3" i="9" s="1"/>
  <c r="C1580" i="1"/>
  <c r="G1580" s="1"/>
  <c r="C1579"/>
  <c r="H1579" s="1"/>
  <c r="C1578"/>
  <c r="G1578" s="1"/>
  <c r="C1577"/>
  <c r="H1577" s="1"/>
  <c r="C1575"/>
  <c r="H1575" s="1"/>
  <c r="C1574"/>
  <c r="G1574" s="1"/>
  <c r="C1573"/>
  <c r="H1573" s="1"/>
  <c r="C1572"/>
  <c r="G1572" s="1"/>
  <c r="C1571"/>
  <c r="H1571" s="1"/>
  <c r="C1570"/>
  <c r="G1570" s="1"/>
  <c r="C1569"/>
  <c r="H1569" s="1"/>
  <c r="C1568"/>
  <c r="G1568" s="1"/>
  <c r="C1567"/>
  <c r="H1567" s="1"/>
  <c r="C1566"/>
  <c r="G1566" s="1"/>
  <c r="C1564"/>
  <c r="G1564" s="1"/>
  <c r="C1563"/>
  <c r="H1563" s="1"/>
  <c r="C1562"/>
  <c r="G1562" s="1"/>
  <c r="C1561"/>
  <c r="H1561" s="1"/>
  <c r="C1560"/>
  <c r="G1560" s="1"/>
  <c r="C1559"/>
  <c r="H1559" s="1"/>
  <c r="C1558"/>
  <c r="G1558" s="1"/>
  <c r="C1557"/>
  <c r="H1557" s="1"/>
  <c r="C1556"/>
  <c r="G1556" s="1"/>
  <c r="C1554"/>
  <c r="G1554" s="1"/>
  <c r="C1553"/>
  <c r="H1553" s="1"/>
  <c r="C1552"/>
  <c r="G1552" s="1"/>
  <c r="C1551"/>
  <c r="H1551" s="1"/>
  <c r="C1550"/>
  <c r="G1550" s="1"/>
  <c r="C1549"/>
  <c r="H1549" s="1"/>
  <c r="C1548"/>
  <c r="G1548" s="1"/>
  <c r="C1547"/>
  <c r="H1547" s="1"/>
  <c r="C1546"/>
  <c r="G1546" s="1"/>
  <c r="C1544"/>
  <c r="G1544" s="1"/>
  <c r="C1543"/>
  <c r="H1543" s="1"/>
  <c r="C1542"/>
  <c r="G1542" s="1"/>
  <c r="C1541"/>
  <c r="H1541" s="1"/>
  <c r="C1540"/>
  <c r="G1540" s="1"/>
  <c r="C1539"/>
  <c r="H1539" s="1"/>
  <c r="C1538"/>
  <c r="G1538" s="1"/>
  <c r="C1537"/>
  <c r="H1537" s="1"/>
  <c r="C1536"/>
  <c r="G1536" s="1"/>
  <c r="C1534"/>
  <c r="G1534" s="1"/>
  <c r="C1533"/>
  <c r="H1533" s="1"/>
  <c r="C1532"/>
  <c r="G1532" s="1"/>
  <c r="C1531"/>
  <c r="H1531" s="1"/>
  <c r="C1530"/>
  <c r="G1530" s="1"/>
  <c r="C1529"/>
  <c r="H1529" s="1"/>
  <c r="C1528"/>
  <c r="G1528" s="1"/>
  <c r="C1527"/>
  <c r="H1527" s="1"/>
  <c r="C1526"/>
  <c r="G1526" s="1"/>
  <c r="C1523"/>
  <c r="H1523" s="1"/>
  <c r="C1522"/>
  <c r="G1522" s="1"/>
  <c r="C1521"/>
  <c r="H1521" s="1"/>
  <c r="C1520"/>
  <c r="G1520" s="1"/>
  <c r="C1519"/>
  <c r="H1519" s="1"/>
  <c r="C1516"/>
  <c r="C1515"/>
  <c r="H1515" s="1"/>
  <c r="C1514"/>
  <c r="C1513"/>
  <c r="H1513" s="1"/>
  <c r="C1512"/>
  <c r="C1510"/>
  <c r="C1509"/>
  <c r="H1509" s="1"/>
  <c r="C1508"/>
  <c r="C1507"/>
  <c r="H1507" s="1"/>
  <c r="C1506"/>
  <c r="C1505"/>
  <c r="H1505" s="1"/>
  <c r="C1504"/>
  <c r="C1503"/>
  <c r="H1503" s="1"/>
  <c r="C1502"/>
  <c r="C1501"/>
  <c r="H1501" s="1"/>
  <c r="C1500"/>
  <c r="C1498"/>
  <c r="C1497"/>
  <c r="H1497" s="1"/>
  <c r="C1496"/>
  <c r="C1495"/>
  <c r="H1495" s="1"/>
  <c r="C1494"/>
  <c r="C1493"/>
  <c r="H1493" s="1"/>
  <c r="C1492"/>
  <c r="C1491"/>
  <c r="H1491" s="1"/>
  <c r="C1490"/>
  <c r="G1489"/>
  <c r="C1489"/>
  <c r="H1489" s="1"/>
  <c r="C1488"/>
  <c r="C1487"/>
  <c r="H1487" s="1"/>
  <c r="C1486"/>
  <c r="C1485"/>
  <c r="H1485" s="1"/>
  <c r="C1484"/>
  <c r="C1482"/>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H1445" s="1"/>
  <c r="C1445"/>
  <c r="D1444"/>
  <c r="H1444" s="1"/>
  <c r="C1444"/>
  <c r="J1443"/>
  <c r="D1443"/>
  <c r="C1443"/>
  <c r="D1442"/>
  <c r="C1442"/>
  <c r="D1441"/>
  <c r="H1441" s="1"/>
  <c r="C1441"/>
  <c r="D1440"/>
  <c r="C1440"/>
  <c r="D1439"/>
  <c r="C1439"/>
  <c r="J1439" s="1"/>
  <c r="D1438"/>
  <c r="C1438"/>
  <c r="G1438" s="1"/>
  <c r="D1437"/>
  <c r="C1437"/>
  <c r="D1436"/>
  <c r="C1436"/>
  <c r="G1436" s="1"/>
  <c r="D1434"/>
  <c r="C1434"/>
  <c r="D1433"/>
  <c r="H1433" s="1"/>
  <c r="C1433"/>
  <c r="D1432"/>
  <c r="H1432" s="1"/>
  <c r="C1432"/>
  <c r="D1431"/>
  <c r="C1431"/>
  <c r="G1431" s="1"/>
  <c r="D1430"/>
  <c r="C1430"/>
  <c r="D1429"/>
  <c r="C1429"/>
  <c r="H1429" s="1"/>
  <c r="D1428"/>
  <c r="H1428" s="1"/>
  <c r="C1428"/>
  <c r="H1427"/>
  <c r="D1427"/>
  <c r="C1427"/>
  <c r="G1427" s="1"/>
  <c r="D1426"/>
  <c r="C1426"/>
  <c r="D1425"/>
  <c r="H1425" s="1"/>
  <c r="C1425"/>
  <c r="D1424"/>
  <c r="H1424" s="1"/>
  <c r="C1424"/>
  <c r="D1423"/>
  <c r="D1422"/>
  <c r="C1422"/>
  <c r="H1422" s="1"/>
  <c r="D1421"/>
  <c r="H1421" s="1"/>
  <c r="C1421"/>
  <c r="D1420"/>
  <c r="H1420" s="1"/>
  <c r="C1420"/>
  <c r="D1419"/>
  <c r="H1419" s="1"/>
  <c r="C1419"/>
  <c r="H1418"/>
  <c r="D1418"/>
  <c r="C1418"/>
  <c r="G1418" s="1"/>
  <c r="D1417"/>
  <c r="C1417"/>
  <c r="D1416"/>
  <c r="H1416" s="1"/>
  <c r="C1416"/>
  <c r="D1415"/>
  <c r="H1415" s="1"/>
  <c r="C1415"/>
  <c r="D1414"/>
  <c r="C1414"/>
  <c r="G1414" s="1"/>
  <c r="D1413"/>
  <c r="C1413"/>
  <c r="D1412"/>
  <c r="C1412"/>
  <c r="H1412" s="1"/>
  <c r="D1411"/>
  <c r="H1411" s="1"/>
  <c r="C1411"/>
  <c r="H1410"/>
  <c r="D1410"/>
  <c r="C1410"/>
  <c r="G1410" s="1"/>
  <c r="D1409"/>
  <c r="C1409"/>
  <c r="D1408"/>
  <c r="C1408"/>
  <c r="D1407"/>
  <c r="C1407"/>
  <c r="D1406"/>
  <c r="H1406" s="1"/>
  <c r="C1406"/>
  <c r="D1405"/>
  <c r="H1405" s="1"/>
  <c r="C1405"/>
  <c r="D1404"/>
  <c r="C1404"/>
  <c r="G1404" s="1"/>
  <c r="D1403"/>
  <c r="C1403"/>
  <c r="D1402"/>
  <c r="C1402"/>
  <c r="H1402" s="1"/>
  <c r="D1401"/>
  <c r="H1401" s="1"/>
  <c r="C1401"/>
  <c r="H1400"/>
  <c r="D1400"/>
  <c r="C1400"/>
  <c r="G1400" s="1"/>
  <c r="D1399"/>
  <c r="C1399"/>
  <c r="D1398"/>
  <c r="H1398" s="1"/>
  <c r="C1398"/>
  <c r="D1397"/>
  <c r="H1397" s="1"/>
  <c r="C1397"/>
  <c r="D1396"/>
  <c r="C1396"/>
  <c r="G1396" s="1"/>
  <c r="D1395"/>
  <c r="C1395"/>
  <c r="D1394"/>
  <c r="C1394"/>
  <c r="H1394" s="1"/>
  <c r="D1393"/>
  <c r="H1393" s="1"/>
  <c r="C1393"/>
  <c r="H1392"/>
  <c r="D1392"/>
  <c r="C1392"/>
  <c r="G1392" s="1"/>
  <c r="D1391"/>
  <c r="C1391"/>
  <c r="D1390"/>
  <c r="H1390" s="1"/>
  <c r="C1390"/>
  <c r="D1389"/>
  <c r="H1389" s="1"/>
  <c r="C1389"/>
  <c r="D1388"/>
  <c r="C1388"/>
  <c r="G1388" s="1"/>
  <c r="D1387"/>
  <c r="C1387"/>
  <c r="D1386"/>
  <c r="C1386"/>
  <c r="H1386" s="1"/>
  <c r="D1385"/>
  <c r="H1385" s="1"/>
  <c r="C1385"/>
  <c r="H1384"/>
  <c r="D1384"/>
  <c r="C1384"/>
  <c r="G1384" s="1"/>
  <c r="D1383"/>
  <c r="C1383"/>
  <c r="D1382"/>
  <c r="H1382" s="1"/>
  <c r="C1382"/>
  <c r="D1381"/>
  <c r="H1381" s="1"/>
  <c r="C1381"/>
  <c r="D1380"/>
  <c r="C1380"/>
  <c r="G1380" s="1"/>
  <c r="D1379"/>
  <c r="C1379"/>
  <c r="D1378"/>
  <c r="C1378"/>
  <c r="H1378" s="1"/>
  <c r="D1377"/>
  <c r="H1377" s="1"/>
  <c r="C1377"/>
  <c r="H1376"/>
  <c r="D1376"/>
  <c r="C1376"/>
  <c r="G1376" s="1"/>
  <c r="D1375"/>
  <c r="C1375"/>
  <c r="D1374"/>
  <c r="H1374" s="1"/>
  <c r="C1374"/>
  <c r="D1373"/>
  <c r="H1373" s="1"/>
  <c r="C1373"/>
  <c r="D1372"/>
  <c r="C1372"/>
  <c r="G1372" s="1"/>
  <c r="D1371"/>
  <c r="C1371"/>
  <c r="D1370"/>
  <c r="C1370"/>
  <c r="H1370" s="1"/>
  <c r="D1369"/>
  <c r="H1369" s="1"/>
  <c r="C1369"/>
  <c r="H1368"/>
  <c r="D1368"/>
  <c r="C1368"/>
  <c r="G1368" s="1"/>
  <c r="D1367"/>
  <c r="C1367"/>
  <c r="D1366"/>
  <c r="H1366" s="1"/>
  <c r="C1366"/>
  <c r="D1365"/>
  <c r="H1365" s="1"/>
  <c r="C1365"/>
  <c r="D1364"/>
  <c r="C1364"/>
  <c r="G1364" s="1"/>
  <c r="D1363"/>
  <c r="C1363"/>
  <c r="D1362"/>
  <c r="C1362"/>
  <c r="D1361"/>
  <c r="H1361" s="1"/>
  <c r="C1361"/>
  <c r="D1360"/>
  <c r="H1360" s="1"/>
  <c r="C1360"/>
  <c r="D1359"/>
  <c r="C1359"/>
  <c r="G1359" s="1"/>
  <c r="D1358"/>
  <c r="C1358"/>
  <c r="D1357"/>
  <c r="C1357"/>
  <c r="H1357" s="1"/>
  <c r="D1356"/>
  <c r="H1356" s="1"/>
  <c r="C1356"/>
  <c r="H1355"/>
  <c r="D1355"/>
  <c r="C1355"/>
  <c r="G1355" s="1"/>
  <c r="D1354"/>
  <c r="C1354"/>
  <c r="D1353"/>
  <c r="H1353" s="1"/>
  <c r="C1353"/>
  <c r="D1352"/>
  <c r="H1352" s="1"/>
  <c r="C1352"/>
  <c r="D1351"/>
  <c r="C1351"/>
  <c r="G1351" s="1"/>
  <c r="D1350"/>
  <c r="C1350"/>
  <c r="D1349"/>
  <c r="C1349"/>
  <c r="H1349" s="1"/>
  <c r="D1348"/>
  <c r="H1348" s="1"/>
  <c r="C1348"/>
  <c r="H1347"/>
  <c r="D1347"/>
  <c r="C1347"/>
  <c r="G1347" s="1"/>
  <c r="D1346"/>
  <c r="C1346"/>
  <c r="D1345"/>
  <c r="H1345" s="1"/>
  <c r="C1345"/>
  <c r="D1344"/>
  <c r="H1344" s="1"/>
  <c r="C1344"/>
  <c r="D1343"/>
  <c r="C1343"/>
  <c r="G1343" s="1"/>
  <c r="D1342"/>
  <c r="C1342"/>
  <c r="D1341"/>
  <c r="C1341"/>
  <c r="H1341" s="1"/>
  <c r="D1340"/>
  <c r="H1340" s="1"/>
  <c r="C1340"/>
  <c r="H1339"/>
  <c r="D1339"/>
  <c r="C1339"/>
  <c r="G1339" s="1"/>
  <c r="D1338"/>
  <c r="C1338"/>
  <c r="D1337"/>
  <c r="H1337" s="1"/>
  <c r="C1337"/>
  <c r="D1336"/>
  <c r="H1336" s="1"/>
  <c r="C1336"/>
  <c r="D1335"/>
  <c r="C1335"/>
  <c r="G1335" s="1"/>
  <c r="D1334"/>
  <c r="C1334"/>
  <c r="D1333"/>
  <c r="C1333"/>
  <c r="H1333" s="1"/>
  <c r="D1332"/>
  <c r="H1332" s="1"/>
  <c r="C1332"/>
  <c r="H1331"/>
  <c r="D1331"/>
  <c r="C1331"/>
  <c r="G1331" s="1"/>
  <c r="D1330"/>
  <c r="C1330"/>
  <c r="D1329"/>
  <c r="D1328"/>
  <c r="C1328"/>
  <c r="G1328" s="1"/>
  <c r="D1327"/>
  <c r="C1327"/>
  <c r="D1326"/>
  <c r="C1326"/>
  <c r="H1326" s="1"/>
  <c r="D1325"/>
  <c r="H1325" s="1"/>
  <c r="C1325"/>
  <c r="H1324"/>
  <c r="D1324"/>
  <c r="C1324"/>
  <c r="G1324" s="1"/>
  <c r="D1323"/>
  <c r="C1323"/>
  <c r="D1322"/>
  <c r="H1322" s="1"/>
  <c r="C1322"/>
  <c r="D1321"/>
  <c r="H1321" s="1"/>
  <c r="C1321"/>
  <c r="D1320"/>
  <c r="C1320"/>
  <c r="G1320" s="1"/>
  <c r="D1319"/>
  <c r="C1319"/>
  <c r="D1318"/>
  <c r="C1318"/>
  <c r="H1318" s="1"/>
  <c r="D1317"/>
  <c r="H1317" s="1"/>
  <c r="C1317"/>
  <c r="H1316"/>
  <c r="D1316"/>
  <c r="C1316"/>
  <c r="G1316" s="1"/>
  <c r="D1315"/>
  <c r="C1315"/>
  <c r="D1314"/>
  <c r="H1314" s="1"/>
  <c r="C1314"/>
  <c r="D1313"/>
  <c r="H1313" s="1"/>
  <c r="C1313"/>
  <c r="D1312"/>
  <c r="C1312"/>
  <c r="G1312" s="1"/>
  <c r="D1311"/>
  <c r="C1311"/>
  <c r="D1310"/>
  <c r="C1310"/>
  <c r="H1310" s="1"/>
  <c r="D1309"/>
  <c r="H1309" s="1"/>
  <c r="C1309"/>
  <c r="H1308"/>
  <c r="D1308"/>
  <c r="C1308"/>
  <c r="G1308" s="1"/>
  <c r="D1307"/>
  <c r="C1307"/>
  <c r="D1306"/>
  <c r="H1306" s="1"/>
  <c r="C1306"/>
  <c r="D1305"/>
  <c r="H1305" s="1"/>
  <c r="C1305"/>
  <c r="D1304"/>
  <c r="C1304"/>
  <c r="G1304" s="1"/>
  <c r="D1303"/>
  <c r="C1303"/>
  <c r="D1302"/>
  <c r="C1302"/>
  <c r="H1302" s="1"/>
  <c r="D1301"/>
  <c r="H1301" s="1"/>
  <c r="C1301"/>
  <c r="H1300"/>
  <c r="D1300"/>
  <c r="C1300"/>
  <c r="G1300" s="1"/>
  <c r="D1299"/>
  <c r="D1298"/>
  <c r="H1298" s="1"/>
  <c r="C1298"/>
  <c r="D1297"/>
  <c r="C1297"/>
  <c r="G1297" s="1"/>
  <c r="D1296"/>
  <c r="C1296"/>
  <c r="D1295"/>
  <c r="C1295"/>
  <c r="D1294"/>
  <c r="C1294"/>
  <c r="D1293"/>
  <c r="C1293"/>
  <c r="H1293" s="1"/>
  <c r="D1292"/>
  <c r="H1292" s="1"/>
  <c r="C1292"/>
  <c r="D1291"/>
  <c r="H1291" s="1"/>
  <c r="C1291"/>
  <c r="D1290"/>
  <c r="H1290" s="1"/>
  <c r="C1290"/>
  <c r="H1289"/>
  <c r="D1289"/>
  <c r="C1289"/>
  <c r="G1289" s="1"/>
  <c r="D1288"/>
  <c r="C1288"/>
  <c r="D1287"/>
  <c r="C1287"/>
  <c r="D1286"/>
  <c r="C1286"/>
  <c r="D1285"/>
  <c r="H1285" s="1"/>
  <c r="C1285"/>
  <c r="D1284"/>
  <c r="H1284" s="1"/>
  <c r="C1284"/>
  <c r="D1283"/>
  <c r="H1283" s="1"/>
  <c r="C1283"/>
  <c r="D1282"/>
  <c r="H1282" s="1"/>
  <c r="C1282"/>
  <c r="D1281"/>
  <c r="C1281"/>
  <c r="G1281" s="1"/>
  <c r="D1280"/>
  <c r="C1280"/>
  <c r="D1279"/>
  <c r="C1279"/>
  <c r="D1278"/>
  <c r="C1278"/>
  <c r="D1277"/>
  <c r="C1277"/>
  <c r="H1277" s="1"/>
  <c r="D1276"/>
  <c r="H1276" s="1"/>
  <c r="C1276"/>
  <c r="H1275"/>
  <c r="D1275"/>
  <c r="C1275"/>
  <c r="G1275" s="1"/>
  <c r="D1274"/>
  <c r="C1274"/>
  <c r="D1273"/>
  <c r="C1273"/>
  <c r="D1272"/>
  <c r="C1272"/>
  <c r="D1271"/>
  <c r="H1271" s="1"/>
  <c r="C1271"/>
  <c r="D1270"/>
  <c r="H1270" s="1"/>
  <c r="C1270"/>
  <c r="D1269"/>
  <c r="C1269"/>
  <c r="D1268"/>
  <c r="C1268"/>
  <c r="D1267"/>
  <c r="C1267"/>
  <c r="D1266"/>
  <c r="C1266"/>
  <c r="D1265"/>
  <c r="C1265"/>
  <c r="D1264"/>
  <c r="C1264"/>
  <c r="D1263"/>
  <c r="C1263"/>
  <c r="D1262"/>
  <c r="C1262"/>
  <c r="D1261"/>
  <c r="C1261"/>
  <c r="D1260"/>
  <c r="C1260"/>
  <c r="D1259"/>
  <c r="C1259"/>
  <c r="H1259" s="1"/>
  <c r="D1258"/>
  <c r="H1258" s="1"/>
  <c r="C1258"/>
  <c r="D1257"/>
  <c r="H1257" s="1"/>
  <c r="C1257"/>
  <c r="D1256"/>
  <c r="H1256" s="1"/>
  <c r="C1256"/>
  <c r="D1255"/>
  <c r="H1255" s="1"/>
  <c r="C1255"/>
  <c r="D1254"/>
  <c r="H1254" s="1"/>
  <c r="C1254"/>
  <c r="H1253"/>
  <c r="D1253"/>
  <c r="C1253"/>
  <c r="G1253" s="1"/>
  <c r="D1252"/>
  <c r="C1252"/>
  <c r="D1251"/>
  <c r="H1251" s="1"/>
  <c r="C1251"/>
  <c r="D1250"/>
  <c r="H1250" s="1"/>
  <c r="C1250"/>
  <c r="D1249"/>
  <c r="H1249" s="1"/>
  <c r="C1249"/>
  <c r="D1248"/>
  <c r="H1248" s="1"/>
  <c r="C1248"/>
  <c r="D1247"/>
  <c r="C1247"/>
  <c r="D1246"/>
  <c r="C1246"/>
  <c r="D1245"/>
  <c r="C1245"/>
  <c r="D1244"/>
  <c r="C1244"/>
  <c r="D1243"/>
  <c r="C1243"/>
  <c r="D1242"/>
  <c r="H1242" s="1"/>
  <c r="C1242"/>
  <c r="D1241"/>
  <c r="H1241" s="1"/>
  <c r="C1241"/>
  <c r="D1240"/>
  <c r="H1240" s="1"/>
  <c r="C1240"/>
  <c r="D1239"/>
  <c r="H1239" s="1"/>
  <c r="C1239"/>
  <c r="D1238"/>
  <c r="H1238" s="1"/>
  <c r="C1238"/>
  <c r="D1237"/>
  <c r="H1237" s="1"/>
  <c r="C1237"/>
  <c r="D1236"/>
  <c r="H1236" s="1"/>
  <c r="C1236"/>
  <c r="D1235"/>
  <c r="D1234"/>
  <c r="C1234"/>
  <c r="G1234" s="1"/>
  <c r="D1233"/>
  <c r="C1233"/>
  <c r="D1232"/>
  <c r="C1232"/>
  <c r="D1231"/>
  <c r="C1231"/>
  <c r="D1230"/>
  <c r="H1230" s="1"/>
  <c r="C1230"/>
  <c r="D1229"/>
  <c r="H1229" s="1"/>
  <c r="C1229"/>
  <c r="D1228"/>
  <c r="C1228"/>
  <c r="C1227"/>
  <c r="D1226"/>
  <c r="C1226"/>
  <c r="D1225"/>
  <c r="C1225"/>
  <c r="D1224"/>
  <c r="C1224"/>
  <c r="D1223"/>
  <c r="H1223" s="1"/>
  <c r="C1223"/>
  <c r="C1222"/>
  <c r="D1221"/>
  <c r="C1221"/>
  <c r="D1220"/>
  <c r="C1220"/>
  <c r="D1219"/>
  <c r="C1219"/>
  <c r="D1218"/>
  <c r="C1218"/>
  <c r="D1217"/>
  <c r="C1217"/>
  <c r="D1216"/>
  <c r="C1216"/>
  <c r="H1216" s="1"/>
  <c r="D1215"/>
  <c r="H1215" s="1"/>
  <c r="C1215"/>
  <c r="C1214"/>
  <c r="D1213"/>
  <c r="C1213"/>
  <c r="D1212"/>
  <c r="C1212"/>
  <c r="G1212" s="1"/>
  <c r="D1211"/>
  <c r="C1211"/>
  <c r="D1210"/>
  <c r="C1210"/>
  <c r="H1210" s="1"/>
  <c r="D1209"/>
  <c r="H1209" s="1"/>
  <c r="C1209"/>
  <c r="D1208"/>
  <c r="H1208" s="1"/>
  <c r="C1208"/>
  <c r="D1207"/>
  <c r="H1207" s="1"/>
  <c r="C1207"/>
  <c r="H1206"/>
  <c r="D1206"/>
  <c r="C1206"/>
  <c r="G1206" s="1"/>
  <c r="D1205"/>
  <c r="C1205"/>
  <c r="D1204"/>
  <c r="C1204"/>
  <c r="D1203"/>
  <c r="C1203"/>
  <c r="D1202"/>
  <c r="H1202" s="1"/>
  <c r="C1202"/>
  <c r="C1201"/>
  <c r="D1200"/>
  <c r="H1200" s="1"/>
  <c r="C1200"/>
  <c r="D1199"/>
  <c r="H1199" s="1"/>
  <c r="C1199"/>
  <c r="D1198"/>
  <c r="H1198" s="1"/>
  <c r="C1198"/>
  <c r="D1197"/>
  <c r="H1197" s="1"/>
  <c r="C1197"/>
  <c r="D1196"/>
  <c r="C1196"/>
  <c r="D1195"/>
  <c r="C1195"/>
  <c r="D1194"/>
  <c r="C1194"/>
  <c r="D1193"/>
  <c r="C1193"/>
  <c r="D1192"/>
  <c r="C1192"/>
  <c r="H1192" s="1"/>
  <c r="D1191"/>
  <c r="H1191" s="1"/>
  <c r="C1191"/>
  <c r="D1190"/>
  <c r="H1190" s="1"/>
  <c r="C1190"/>
  <c r="D1189"/>
  <c r="H1189" s="1"/>
  <c r="C1189"/>
  <c r="H1188"/>
  <c r="D1188"/>
  <c r="C1188"/>
  <c r="G1188" s="1"/>
  <c r="D1187"/>
  <c r="C1187"/>
  <c r="D1186"/>
  <c r="C1186"/>
  <c r="D1185"/>
  <c r="C1185"/>
  <c r="D1184"/>
  <c r="H1184" s="1"/>
  <c r="C1184"/>
  <c r="D1183"/>
  <c r="H1183" s="1"/>
  <c r="C1183"/>
  <c r="D1182"/>
  <c r="C1182"/>
  <c r="D1181"/>
  <c r="C1181"/>
  <c r="D1180"/>
  <c r="C1180"/>
  <c r="D1179"/>
  <c r="C1179"/>
  <c r="D1178"/>
  <c r="C1178"/>
  <c r="H1178" s="1"/>
  <c r="D1177"/>
  <c r="H1177" s="1"/>
  <c r="C1177"/>
  <c r="D1176"/>
  <c r="H1176" s="1"/>
  <c r="C1176"/>
  <c r="D1175"/>
  <c r="H1175" s="1"/>
  <c r="C1175"/>
  <c r="H1174"/>
  <c r="D1174"/>
  <c r="C1174"/>
  <c r="G1174" s="1"/>
  <c r="D1173"/>
  <c r="C1173"/>
  <c r="D1172"/>
  <c r="C1172"/>
  <c r="D1171"/>
  <c r="C1171"/>
  <c r="D1170"/>
  <c r="H1170" s="1"/>
  <c r="C1170"/>
  <c r="D1169"/>
  <c r="H1169" s="1"/>
  <c r="C1169"/>
  <c r="D1168"/>
  <c r="H1168" s="1"/>
  <c r="C1168"/>
  <c r="D1167"/>
  <c r="H1167" s="1"/>
  <c r="C1167"/>
  <c r="D1166"/>
  <c r="C1166"/>
  <c r="D1165"/>
  <c r="C1165"/>
  <c r="D1164"/>
  <c r="C1164"/>
  <c r="D1163"/>
  <c r="H1163" s="1"/>
  <c r="C1163"/>
  <c r="D1162"/>
  <c r="H1162" s="1"/>
  <c r="C1162"/>
  <c r="D1161"/>
  <c r="H1161" s="1"/>
  <c r="C1161"/>
  <c r="H1160"/>
  <c r="D1160"/>
  <c r="C1160"/>
  <c r="G1160" s="1"/>
  <c r="D1159"/>
  <c r="C1159"/>
  <c r="D1158"/>
  <c r="C1158"/>
  <c r="D1157"/>
  <c r="C1157"/>
  <c r="D1156"/>
  <c r="H1156" s="1"/>
  <c r="C1156"/>
  <c r="D1155"/>
  <c r="H1155" s="1"/>
  <c r="C1155"/>
  <c r="C1154"/>
  <c r="D1151"/>
  <c r="C1151"/>
  <c r="D1150"/>
  <c r="H1150" s="1"/>
  <c r="C1150"/>
  <c r="D1149"/>
  <c r="H1149" s="1"/>
  <c r="C1149"/>
  <c r="D1148"/>
  <c r="H1148" s="1"/>
  <c r="C1148"/>
  <c r="D1147"/>
  <c r="H1147" s="1"/>
  <c r="C1147"/>
  <c r="D1146"/>
  <c r="C1146"/>
  <c r="D1145"/>
  <c r="C1145"/>
  <c r="D1144"/>
  <c r="C1144"/>
  <c r="D1143"/>
  <c r="C1143"/>
  <c r="D1142"/>
  <c r="C1142"/>
  <c r="D1141"/>
  <c r="H1141" s="1"/>
  <c r="C1141"/>
  <c r="H1140"/>
  <c r="D1140"/>
  <c r="C1140"/>
  <c r="G1140" s="1"/>
  <c r="D1139"/>
  <c r="C1139"/>
  <c r="D1138"/>
  <c r="H1138" s="1"/>
  <c r="C1138"/>
  <c r="D1137"/>
  <c r="H1137" s="1"/>
  <c r="C1137"/>
  <c r="D1136"/>
  <c r="H1136" s="1"/>
  <c r="C1136"/>
  <c r="D1135"/>
  <c r="H1135" s="1"/>
  <c r="C1135"/>
  <c r="D1134"/>
  <c r="C1134"/>
  <c r="D1133"/>
  <c r="C1133"/>
  <c r="D1132"/>
  <c r="C1132"/>
  <c r="D1131"/>
  <c r="C1131"/>
  <c r="D1130"/>
  <c r="C1130"/>
  <c r="H1130" s="1"/>
  <c r="D1129"/>
  <c r="H1129" s="1"/>
  <c r="C1129"/>
  <c r="H1128"/>
  <c r="D1128"/>
  <c r="C1128"/>
  <c r="G1128" s="1"/>
  <c r="D1127"/>
  <c r="C1127"/>
  <c r="D1126"/>
  <c r="C1126"/>
  <c r="D1125"/>
  <c r="C1125"/>
  <c r="D1124"/>
  <c r="C1124"/>
  <c r="D1123"/>
  <c r="C1123"/>
  <c r="D1122"/>
  <c r="C1122"/>
  <c r="G1122" s="1"/>
  <c r="D1121"/>
  <c r="C1121"/>
  <c r="D1120"/>
  <c r="C1120"/>
  <c r="G1120" s="1"/>
  <c r="D1119"/>
  <c r="C1119"/>
  <c r="D1118"/>
  <c r="H1118" s="1"/>
  <c r="C1118"/>
  <c r="D1117"/>
  <c r="H1117" s="1"/>
  <c r="C1117"/>
  <c r="D1116"/>
  <c r="H1116" s="1"/>
  <c r="C1116"/>
  <c r="D1115"/>
  <c r="H1115" s="1"/>
  <c r="C1115"/>
  <c r="D1114"/>
  <c r="H1114" s="1"/>
  <c r="C1114"/>
  <c r="D1113"/>
  <c r="H1113" s="1"/>
  <c r="C1113"/>
  <c r="C1112"/>
  <c r="D1111"/>
  <c r="C1111"/>
  <c r="D1110"/>
  <c r="H1110" s="1"/>
  <c r="C1110"/>
  <c r="D1109"/>
  <c r="H1109" s="1"/>
  <c r="C1109"/>
  <c r="D1108"/>
  <c r="H1108" s="1"/>
  <c r="C1108"/>
  <c r="D1107"/>
  <c r="H1107" s="1"/>
  <c r="C1107"/>
  <c r="D1106"/>
  <c r="C1106"/>
  <c r="D1105"/>
  <c r="C1105"/>
  <c r="D1104"/>
  <c r="C1104"/>
  <c r="D1103"/>
  <c r="C1103"/>
  <c r="D1102"/>
  <c r="C1102"/>
  <c r="H1102" s="1"/>
  <c r="D1101"/>
  <c r="H1101" s="1"/>
  <c r="C1101"/>
  <c r="D1100"/>
  <c r="H1100" s="1"/>
  <c r="C1100"/>
  <c r="D1099"/>
  <c r="H1099" s="1"/>
  <c r="C1099"/>
  <c r="D1098"/>
  <c r="H1098" s="1"/>
  <c r="C1098"/>
  <c r="D1097"/>
  <c r="H1097" s="1"/>
  <c r="C1097"/>
  <c r="C1096"/>
  <c r="D1095"/>
  <c r="C1095"/>
  <c r="D1094"/>
  <c r="C1094"/>
  <c r="D1093"/>
  <c r="C1093"/>
  <c r="D1092"/>
  <c r="C1092"/>
  <c r="D1091"/>
  <c r="H1091" s="1"/>
  <c r="C1091"/>
  <c r="D1090"/>
  <c r="H1090" s="1"/>
  <c r="C1090"/>
  <c r="D1089"/>
  <c r="H1089" s="1"/>
  <c r="C1089"/>
  <c r="H1088"/>
  <c r="D1088"/>
  <c r="C1088"/>
  <c r="G1088" s="1"/>
  <c r="D1087"/>
  <c r="C1087"/>
  <c r="D1086"/>
  <c r="C1086"/>
  <c r="D1085"/>
  <c r="C1085"/>
  <c r="C1084"/>
  <c r="D1083"/>
  <c r="H1083" s="1"/>
  <c r="C1083"/>
  <c r="D1082"/>
  <c r="H1082" s="1"/>
  <c r="C1082"/>
  <c r="D1081"/>
  <c r="H1081" s="1"/>
  <c r="C1081"/>
  <c r="H1080"/>
  <c r="D1080"/>
  <c r="C1080"/>
  <c r="G1080" s="1"/>
  <c r="D1079"/>
  <c r="C1079"/>
  <c r="D1078"/>
  <c r="C1078"/>
  <c r="D1077"/>
  <c r="C1077"/>
  <c r="D1076"/>
  <c r="H1076" s="1"/>
  <c r="C1076"/>
  <c r="D1075"/>
  <c r="H1075" s="1"/>
  <c r="C1075"/>
  <c r="D1074"/>
  <c r="H1074" s="1"/>
  <c r="C1074"/>
  <c r="D1073"/>
  <c r="H1073" s="1"/>
  <c r="C1073"/>
  <c r="D1072"/>
  <c r="C1072"/>
  <c r="G1072" s="1"/>
  <c r="D1071"/>
  <c r="C1071"/>
  <c r="D1070"/>
  <c r="C1070"/>
  <c r="D1069"/>
  <c r="C1069"/>
  <c r="D1068"/>
  <c r="C1068"/>
  <c r="H1068" s="1"/>
  <c r="D1067"/>
  <c r="H1067" s="1"/>
  <c r="C1067"/>
  <c r="D1066"/>
  <c r="H1066" s="1"/>
  <c r="C1066"/>
  <c r="C1065"/>
  <c r="D1064"/>
  <c r="C1064"/>
  <c r="D1063"/>
  <c r="C1063"/>
  <c r="D1062"/>
  <c r="C1062"/>
  <c r="H1062" s="1"/>
  <c r="D1061"/>
  <c r="H1061" s="1"/>
  <c r="C1061"/>
  <c r="D1060"/>
  <c r="H1060" s="1"/>
  <c r="C1060"/>
  <c r="D1059"/>
  <c r="H1059" s="1"/>
  <c r="C1059"/>
  <c r="D1058"/>
  <c r="C1058"/>
  <c r="G1058" s="1"/>
  <c r="C1057"/>
  <c r="C1056"/>
  <c r="D1055"/>
  <c r="C1055"/>
  <c r="D1054"/>
  <c r="C1054"/>
  <c r="D1053"/>
  <c r="H1053" s="1"/>
  <c r="C1053"/>
  <c r="D1052"/>
  <c r="H1052" s="1"/>
  <c r="C1052"/>
  <c r="D1051"/>
  <c r="H1051" s="1"/>
  <c r="C1051"/>
  <c r="H1050"/>
  <c r="D1050"/>
  <c r="C1050"/>
  <c r="G1050" s="1"/>
  <c r="D1049"/>
  <c r="C1049"/>
  <c r="D1048"/>
  <c r="C1048"/>
  <c r="D1047"/>
  <c r="C1047"/>
  <c r="D1045"/>
  <c r="C1045"/>
  <c r="G1045" s="1"/>
  <c r="D1044"/>
  <c r="C1044"/>
  <c r="D1043"/>
  <c r="C1043"/>
  <c r="G1043" s="1"/>
  <c r="D1042"/>
  <c r="C1042"/>
  <c r="D1041"/>
  <c r="H1041" s="1"/>
  <c r="C1041"/>
  <c r="D1040"/>
  <c r="H1040" s="1"/>
  <c r="C1040"/>
  <c r="D1039"/>
  <c r="H1039" s="1"/>
  <c r="C1039"/>
  <c r="D1038"/>
  <c r="H1038" s="1"/>
  <c r="C1038"/>
  <c r="D1037"/>
  <c r="H1037" s="1"/>
  <c r="C1037"/>
  <c r="D1036"/>
  <c r="H1036" s="1"/>
  <c r="C1036"/>
  <c r="D1035"/>
  <c r="H1035" s="1"/>
  <c r="C1035"/>
  <c r="D1034"/>
  <c r="H1034" s="1"/>
  <c r="C1034"/>
  <c r="D1033"/>
  <c r="H1033" s="1"/>
  <c r="C1033"/>
  <c r="D1032"/>
  <c r="H1032" s="1"/>
  <c r="C1032"/>
  <c r="D1031"/>
  <c r="H1031" s="1"/>
  <c r="C1031"/>
  <c r="D1030"/>
  <c r="H1030" s="1"/>
  <c r="C1030"/>
  <c r="D1029"/>
  <c r="H1029" s="1"/>
  <c r="C1029"/>
  <c r="D1028"/>
  <c r="H1028" s="1"/>
  <c r="C1028"/>
  <c r="D1027"/>
  <c r="H1027" s="1"/>
  <c r="C1027"/>
  <c r="D1026"/>
  <c r="H1026" s="1"/>
  <c r="C1026"/>
  <c r="D1025"/>
  <c r="H1025" s="1"/>
  <c r="C1025"/>
  <c r="D1024"/>
  <c r="H1024" s="1"/>
  <c r="C1024"/>
  <c r="D1023"/>
  <c r="H1023" s="1"/>
  <c r="C1023"/>
  <c r="D1022"/>
  <c r="H1022" s="1"/>
  <c r="C1022"/>
  <c r="D1021"/>
  <c r="H1021" s="1"/>
  <c r="C1021"/>
  <c r="D1020"/>
  <c r="H1020" s="1"/>
  <c r="C1020"/>
  <c r="D1019"/>
  <c r="C1019"/>
  <c r="G1019" s="1"/>
  <c r="D1018"/>
  <c r="C1018"/>
  <c r="D1017"/>
  <c r="C1017"/>
  <c r="D1016"/>
  <c r="C1016"/>
  <c r="D1015"/>
  <c r="C1015"/>
  <c r="D1014"/>
  <c r="C1014"/>
  <c r="D1013"/>
  <c r="C1013"/>
  <c r="H1013" s="1"/>
  <c r="D1012"/>
  <c r="H1012" s="1"/>
  <c r="C1012"/>
  <c r="D1011"/>
  <c r="C1011"/>
  <c r="G1011" s="1"/>
  <c r="D1010"/>
  <c r="C1010"/>
  <c r="D1009"/>
  <c r="H1009" s="1"/>
  <c r="C1009"/>
  <c r="D1008"/>
  <c r="H1008" s="1"/>
  <c r="C1008"/>
  <c r="D1007"/>
  <c r="H1007" s="1"/>
  <c r="C1007"/>
  <c r="D1006"/>
  <c r="H1006" s="1"/>
  <c r="C1006"/>
  <c r="D1005"/>
  <c r="H1005" s="1"/>
  <c r="C1005"/>
  <c r="D1004"/>
  <c r="H1004" s="1"/>
  <c r="C1004"/>
  <c r="D1003"/>
  <c r="H1003" s="1"/>
  <c r="C1003"/>
  <c r="D1002"/>
  <c r="H1002" s="1"/>
  <c r="C1002"/>
  <c r="D1001"/>
  <c r="H1001" s="1"/>
  <c r="C1001"/>
  <c r="D1000"/>
  <c r="H1000" s="1"/>
  <c r="C1000"/>
  <c r="D999"/>
  <c r="H999" s="1"/>
  <c r="C999"/>
  <c r="D998"/>
  <c r="H998" s="1"/>
  <c r="C998"/>
  <c r="H997"/>
  <c r="D997"/>
  <c r="C997"/>
  <c r="G997" s="1"/>
  <c r="D996"/>
  <c r="C996"/>
  <c r="D995"/>
  <c r="C995"/>
  <c r="G995" s="1"/>
  <c r="D994"/>
  <c r="C994"/>
  <c r="D993"/>
  <c r="C993"/>
  <c r="H993" s="1"/>
  <c r="D992"/>
  <c r="H992" s="1"/>
  <c r="C992"/>
  <c r="D991"/>
  <c r="H991" s="1"/>
  <c r="C991"/>
  <c r="C990"/>
  <c r="D989"/>
  <c r="C989"/>
  <c r="D988"/>
  <c r="H988" s="1"/>
  <c r="C988"/>
  <c r="H987"/>
  <c r="D987"/>
  <c r="C987"/>
  <c r="G987" s="1"/>
  <c r="D986"/>
  <c r="C986"/>
  <c r="C985"/>
  <c r="D983"/>
  <c r="H983" s="1"/>
  <c r="C983"/>
  <c r="H982"/>
  <c r="D982"/>
  <c r="C982"/>
  <c r="G982" s="1"/>
  <c r="D981"/>
  <c r="C981"/>
  <c r="D980"/>
  <c r="C980"/>
  <c r="D979"/>
  <c r="C979"/>
  <c r="D978"/>
  <c r="C978"/>
  <c r="D977"/>
  <c r="C977"/>
  <c r="D976"/>
  <c r="C976"/>
  <c r="D975"/>
  <c r="C975"/>
  <c r="D974"/>
  <c r="C974"/>
  <c r="D973"/>
  <c r="C973"/>
  <c r="D972"/>
  <c r="H972" s="1"/>
  <c r="C972"/>
  <c r="D971"/>
  <c r="H971" s="1"/>
  <c r="C971"/>
  <c r="D970"/>
  <c r="H970" s="1"/>
  <c r="C970"/>
  <c r="D969"/>
  <c r="H969" s="1"/>
  <c r="C969"/>
  <c r="H968"/>
  <c r="D968"/>
  <c r="C968"/>
  <c r="G968" s="1"/>
  <c r="D967"/>
  <c r="C967"/>
  <c r="D966"/>
  <c r="C966"/>
  <c r="D965"/>
  <c r="C965"/>
  <c r="D964"/>
  <c r="C964"/>
  <c r="D963"/>
  <c r="H963" s="1"/>
  <c r="C963"/>
  <c r="D962"/>
  <c r="H962" s="1"/>
  <c r="C962"/>
  <c r="D961"/>
  <c r="H961" s="1"/>
  <c r="C961"/>
  <c r="D960"/>
  <c r="C960"/>
  <c r="G960" s="1"/>
  <c r="D959"/>
  <c r="C959"/>
  <c r="D958"/>
  <c r="C958"/>
  <c r="D957"/>
  <c r="C957"/>
  <c r="D956"/>
  <c r="H956" s="1"/>
  <c r="C956"/>
  <c r="D955"/>
  <c r="H955" s="1"/>
  <c r="C955"/>
  <c r="D954"/>
  <c r="H954" s="1"/>
  <c r="C954"/>
  <c r="D953"/>
  <c r="H953" s="1"/>
  <c r="C953"/>
  <c r="D952"/>
  <c r="C952"/>
  <c r="G952" s="1"/>
  <c r="D951"/>
  <c r="C951"/>
  <c r="D950"/>
  <c r="C950"/>
  <c r="D949"/>
  <c r="C949"/>
  <c r="D948"/>
  <c r="C948"/>
  <c r="D947"/>
  <c r="H947" s="1"/>
  <c r="C947"/>
  <c r="D946"/>
  <c r="H946" s="1"/>
  <c r="C946"/>
  <c r="D945"/>
  <c r="H945" s="1"/>
  <c r="C945"/>
  <c r="H944"/>
  <c r="D944"/>
  <c r="C944"/>
  <c r="G944" s="1"/>
  <c r="D943"/>
  <c r="C943"/>
  <c r="D942"/>
  <c r="C942"/>
  <c r="D941"/>
  <c r="C941"/>
  <c r="D940"/>
  <c r="C940"/>
  <c r="D939"/>
  <c r="C939"/>
  <c r="D938"/>
  <c r="H938" s="1"/>
  <c r="C938"/>
  <c r="D937"/>
  <c r="H937" s="1"/>
  <c r="C937"/>
  <c r="D936"/>
  <c r="H936" s="1"/>
  <c r="C936"/>
  <c r="D935"/>
  <c r="H935" s="1"/>
  <c r="C935"/>
  <c r="H934"/>
  <c r="D934"/>
  <c r="C934"/>
  <c r="G934" s="1"/>
  <c r="D933"/>
  <c r="C933"/>
  <c r="D932"/>
  <c r="C932"/>
  <c r="D931"/>
  <c r="C931"/>
  <c r="D930"/>
  <c r="C930"/>
  <c r="D929"/>
  <c r="H929" s="1"/>
  <c r="C929"/>
  <c r="D928"/>
  <c r="H928" s="1"/>
  <c r="C928"/>
  <c r="D927"/>
  <c r="H927" s="1"/>
  <c r="C927"/>
  <c r="D926"/>
  <c r="C926"/>
  <c r="G926" s="1"/>
  <c r="D925"/>
  <c r="C925"/>
  <c r="D924"/>
  <c r="C924"/>
  <c r="D923"/>
  <c r="C923"/>
  <c r="D922"/>
  <c r="H922" s="1"/>
  <c r="C922"/>
  <c r="D921"/>
  <c r="H921" s="1"/>
  <c r="C921"/>
  <c r="D920"/>
  <c r="H920" s="1"/>
  <c r="C920"/>
  <c r="D919"/>
  <c r="H919" s="1"/>
  <c r="C919"/>
  <c r="D918"/>
  <c r="C918"/>
  <c r="G918" s="1"/>
  <c r="D917"/>
  <c r="C917"/>
  <c r="D916"/>
  <c r="C916"/>
  <c r="D915"/>
  <c r="C915"/>
  <c r="D914"/>
  <c r="C914"/>
  <c r="D913"/>
  <c r="H913" s="1"/>
  <c r="C913"/>
  <c r="D912"/>
  <c r="H912" s="1"/>
  <c r="C912"/>
  <c r="D911"/>
  <c r="H911" s="1"/>
  <c r="C911"/>
  <c r="H910"/>
  <c r="D910"/>
  <c r="C910"/>
  <c r="G910" s="1"/>
  <c r="D909"/>
  <c r="C909"/>
  <c r="D908"/>
  <c r="C908"/>
  <c r="D907"/>
  <c r="C907"/>
  <c r="D906"/>
  <c r="H906" s="1"/>
  <c r="C906"/>
  <c r="D905"/>
  <c r="H905" s="1"/>
  <c r="C905"/>
  <c r="D904"/>
  <c r="H904" s="1"/>
  <c r="C904"/>
  <c r="D903"/>
  <c r="H903" s="1"/>
  <c r="C903"/>
  <c r="H902"/>
  <c r="D902"/>
  <c r="C902"/>
  <c r="G902" s="1"/>
  <c r="D901"/>
  <c r="C901"/>
  <c r="D900"/>
  <c r="C900"/>
  <c r="D899"/>
  <c r="C899"/>
  <c r="D898"/>
  <c r="C898"/>
  <c r="D897"/>
  <c r="H897" s="1"/>
  <c r="C897"/>
  <c r="D896"/>
  <c r="H896" s="1"/>
  <c r="C896"/>
  <c r="D895"/>
  <c r="H895" s="1"/>
  <c r="C895"/>
  <c r="D894"/>
  <c r="C894"/>
  <c r="G894" s="1"/>
  <c r="D893"/>
  <c r="C893"/>
  <c r="D892"/>
  <c r="C892"/>
  <c r="D891"/>
  <c r="C891"/>
  <c r="D890"/>
  <c r="H890" s="1"/>
  <c r="C890"/>
  <c r="D889"/>
  <c r="H889" s="1"/>
  <c r="C889"/>
  <c r="D888"/>
  <c r="H888" s="1"/>
  <c r="C888"/>
  <c r="D887"/>
  <c r="H887" s="1"/>
  <c r="C887"/>
  <c r="D886"/>
  <c r="C886"/>
  <c r="G886" s="1"/>
  <c r="D885"/>
  <c r="C885"/>
  <c r="D884"/>
  <c r="C884"/>
  <c r="D883"/>
  <c r="H883" s="1"/>
  <c r="C883"/>
  <c r="D882"/>
  <c r="H882" s="1"/>
  <c r="C882"/>
  <c r="D881"/>
  <c r="H881" s="1"/>
  <c r="C881"/>
  <c r="H880"/>
  <c r="D880"/>
  <c r="C880"/>
  <c r="G880" s="1"/>
  <c r="D879"/>
  <c r="C879"/>
  <c r="D878"/>
  <c r="C878"/>
  <c r="D877"/>
  <c r="C877"/>
  <c r="D876"/>
  <c r="H876" s="1"/>
  <c r="C876"/>
  <c r="D875"/>
  <c r="H875" s="1"/>
  <c r="C875"/>
  <c r="D874"/>
  <c r="H874" s="1"/>
  <c r="C874"/>
  <c r="D873"/>
  <c r="H873" s="1"/>
  <c r="C873"/>
  <c r="H872"/>
  <c r="D872"/>
  <c r="C872"/>
  <c r="G872" s="1"/>
  <c r="D871"/>
  <c r="C871"/>
  <c r="D870"/>
  <c r="C870"/>
  <c r="D869"/>
  <c r="C869"/>
  <c r="D868"/>
  <c r="C868"/>
  <c r="D867"/>
  <c r="H867" s="1"/>
  <c r="C867"/>
  <c r="D866"/>
  <c r="H866" s="1"/>
  <c r="C866"/>
  <c r="D865"/>
  <c r="H865" s="1"/>
  <c r="C865"/>
  <c r="D864"/>
  <c r="C864"/>
  <c r="G864" s="1"/>
  <c r="D863"/>
  <c r="C863"/>
  <c r="D862"/>
  <c r="C862"/>
  <c r="D861"/>
  <c r="C861"/>
  <c r="D860"/>
  <c r="H860" s="1"/>
  <c r="C860"/>
  <c r="D859"/>
  <c r="H859" s="1"/>
  <c r="C859"/>
  <c r="D858"/>
  <c r="H858" s="1"/>
  <c r="C858"/>
  <c r="D857"/>
  <c r="H857" s="1"/>
  <c r="C857"/>
  <c r="D856"/>
  <c r="C856"/>
  <c r="G856" s="1"/>
  <c r="D855"/>
  <c r="C855"/>
  <c r="D854"/>
  <c r="C854"/>
  <c r="D853"/>
  <c r="H853" s="1"/>
  <c r="C853"/>
  <c r="D852"/>
  <c r="H852" s="1"/>
  <c r="C852"/>
  <c r="D851"/>
  <c r="H851" s="1"/>
  <c r="C851"/>
  <c r="H850"/>
  <c r="D850"/>
  <c r="C850"/>
  <c r="G850" s="1"/>
  <c r="D849"/>
  <c r="C849"/>
  <c r="D848"/>
  <c r="C848"/>
  <c r="D847"/>
  <c r="C847"/>
  <c r="D846"/>
  <c r="H846" s="1"/>
  <c r="C846"/>
  <c r="D845"/>
  <c r="H845" s="1"/>
  <c r="C845"/>
  <c r="D844"/>
  <c r="H844" s="1"/>
  <c r="C844"/>
  <c r="D843"/>
  <c r="H843" s="1"/>
  <c r="C843"/>
  <c r="D842"/>
  <c r="C842"/>
  <c r="G842" s="1"/>
  <c r="D841"/>
  <c r="C841"/>
  <c r="D840"/>
  <c r="C840"/>
  <c r="D839"/>
  <c r="C839"/>
  <c r="D838"/>
  <c r="C838"/>
  <c r="D837"/>
  <c r="H837" s="1"/>
  <c r="C837"/>
  <c r="D836"/>
  <c r="C836"/>
  <c r="D835"/>
  <c r="C835"/>
  <c r="D834"/>
  <c r="H834" s="1"/>
  <c r="C834"/>
  <c r="D833"/>
  <c r="C833"/>
  <c r="H832"/>
  <c r="D832"/>
  <c r="C832"/>
  <c r="D831"/>
  <c r="C831"/>
  <c r="D830"/>
  <c r="H830" s="1"/>
  <c r="C830"/>
  <c r="D829"/>
  <c r="C829"/>
  <c r="H828"/>
  <c r="D828"/>
  <c r="C828"/>
  <c r="G828" s="1"/>
  <c r="D827"/>
  <c r="H827" s="1"/>
  <c r="C827"/>
  <c r="D826"/>
  <c r="C826"/>
  <c r="D825"/>
  <c r="H825" s="1"/>
  <c r="C825"/>
  <c r="D824"/>
  <c r="C824"/>
  <c r="D823"/>
  <c r="H823" s="1"/>
  <c r="C823"/>
  <c r="D822"/>
  <c r="H822" s="1"/>
  <c r="C822"/>
  <c r="D821"/>
  <c r="H821" s="1"/>
  <c r="C821"/>
  <c r="D820"/>
  <c r="C820"/>
  <c r="G820" s="1"/>
  <c r="D819"/>
  <c r="C819"/>
  <c r="D818"/>
  <c r="C818"/>
  <c r="D817"/>
  <c r="C817"/>
  <c r="D816"/>
  <c r="C816"/>
  <c r="D815"/>
  <c r="H815" s="1"/>
  <c r="C815"/>
  <c r="D814"/>
  <c r="H814" s="1"/>
  <c r="C814"/>
  <c r="D813"/>
  <c r="H813" s="1"/>
  <c r="C813"/>
  <c r="H812"/>
  <c r="D812"/>
  <c r="C812"/>
  <c r="G812" s="1"/>
  <c r="D811"/>
  <c r="C811"/>
  <c r="D810"/>
  <c r="C810"/>
  <c r="D809"/>
  <c r="C809"/>
  <c r="D808"/>
  <c r="H808" s="1"/>
  <c r="C808"/>
  <c r="D807"/>
  <c r="H807" s="1"/>
  <c r="C807"/>
  <c r="D806"/>
  <c r="H806" s="1"/>
  <c r="C806"/>
  <c r="D805"/>
  <c r="H805" s="1"/>
  <c r="C805"/>
  <c r="D804"/>
  <c r="C804"/>
  <c r="G804" s="1"/>
  <c r="D803"/>
  <c r="C803"/>
  <c r="D802"/>
  <c r="C802"/>
  <c r="D801"/>
  <c r="C801"/>
  <c r="D800"/>
  <c r="C800"/>
  <c r="D799"/>
  <c r="H799" s="1"/>
  <c r="C799"/>
  <c r="D798"/>
  <c r="H798" s="1"/>
  <c r="C798"/>
  <c r="D797"/>
  <c r="H797" s="1"/>
  <c r="C797"/>
  <c r="H796"/>
  <c r="D796"/>
  <c r="C796"/>
  <c r="G796" s="1"/>
  <c r="D795"/>
  <c r="C795"/>
  <c r="D794"/>
  <c r="C794"/>
  <c r="D793"/>
  <c r="C793"/>
  <c r="D792"/>
  <c r="H792" s="1"/>
  <c r="C792"/>
  <c r="D791"/>
  <c r="H791" s="1"/>
  <c r="C791"/>
  <c r="D790"/>
  <c r="H790" s="1"/>
  <c r="C790"/>
  <c r="D789"/>
  <c r="H789" s="1"/>
  <c r="C789"/>
  <c r="D788"/>
  <c r="C788"/>
  <c r="G788" s="1"/>
  <c r="D787"/>
  <c r="C787"/>
  <c r="D786"/>
  <c r="C786"/>
  <c r="D785"/>
  <c r="C785"/>
  <c r="D784"/>
  <c r="C784"/>
  <c r="D783"/>
  <c r="H783" s="1"/>
  <c r="C783"/>
  <c r="D782"/>
  <c r="H782" s="1"/>
  <c r="C782"/>
  <c r="D781"/>
  <c r="H781" s="1"/>
  <c r="C781"/>
  <c r="H780"/>
  <c r="D780"/>
  <c r="C780"/>
  <c r="G780" s="1"/>
  <c r="D779"/>
  <c r="C779"/>
  <c r="D778"/>
  <c r="C778"/>
  <c r="D777"/>
  <c r="C777"/>
  <c r="D776"/>
  <c r="H776" s="1"/>
  <c r="C776"/>
  <c r="D775"/>
  <c r="H775" s="1"/>
  <c r="C775"/>
  <c r="D774"/>
  <c r="H774" s="1"/>
  <c r="C774"/>
  <c r="D773"/>
  <c r="H773" s="1"/>
  <c r="C773"/>
  <c r="D772"/>
  <c r="C772"/>
  <c r="G772" s="1"/>
  <c r="D771"/>
  <c r="C771"/>
  <c r="D770"/>
  <c r="C770"/>
  <c r="D769"/>
  <c r="C769"/>
  <c r="D768"/>
  <c r="C768"/>
  <c r="D767"/>
  <c r="H767" s="1"/>
  <c r="C767"/>
  <c r="D766"/>
  <c r="H766" s="1"/>
  <c r="C766"/>
  <c r="D765"/>
  <c r="H765" s="1"/>
  <c r="C765"/>
  <c r="H764"/>
  <c r="D764"/>
  <c r="C764"/>
  <c r="G764" s="1"/>
  <c r="D763"/>
  <c r="C763"/>
  <c r="D762"/>
  <c r="C762"/>
  <c r="D761"/>
  <c r="C761"/>
  <c r="D760"/>
  <c r="H760" s="1"/>
  <c r="C760"/>
  <c r="D759"/>
  <c r="H759" s="1"/>
  <c r="C759"/>
  <c r="D758"/>
  <c r="H758" s="1"/>
  <c r="C758"/>
  <c r="D757"/>
  <c r="H757" s="1"/>
  <c r="C757"/>
  <c r="D756"/>
  <c r="C756"/>
  <c r="G756" s="1"/>
  <c r="D755"/>
  <c r="C755"/>
  <c r="D754"/>
  <c r="C754"/>
  <c r="D753"/>
  <c r="C753"/>
  <c r="D752"/>
  <c r="C752"/>
  <c r="D751"/>
  <c r="H751" s="1"/>
  <c r="C751"/>
  <c r="H750"/>
  <c r="D750"/>
  <c r="C750"/>
  <c r="G750" s="1"/>
  <c r="D749"/>
  <c r="C749"/>
  <c r="D748"/>
  <c r="C748"/>
  <c r="D747"/>
  <c r="C747"/>
  <c r="D746"/>
  <c r="H746" s="1"/>
  <c r="C746"/>
  <c r="D745"/>
  <c r="H745" s="1"/>
  <c r="C745"/>
  <c r="D744"/>
  <c r="H744" s="1"/>
  <c r="C744"/>
  <c r="D743"/>
  <c r="H743" s="1"/>
  <c r="C743"/>
  <c r="D742"/>
  <c r="C742"/>
  <c r="G742" s="1"/>
  <c r="D741"/>
  <c r="C741"/>
  <c r="D740"/>
  <c r="C740"/>
  <c r="D739"/>
  <c r="C739"/>
  <c r="D738"/>
  <c r="C738"/>
  <c r="D737"/>
  <c r="H737" s="1"/>
  <c r="C737"/>
  <c r="D736"/>
  <c r="H736" s="1"/>
  <c r="C736"/>
  <c r="D735"/>
  <c r="H735" s="1"/>
  <c r="C735"/>
  <c r="H734"/>
  <c r="D734"/>
  <c r="C734"/>
  <c r="G734" s="1"/>
  <c r="D733"/>
  <c r="C733"/>
  <c r="D732"/>
  <c r="C732"/>
  <c r="D731"/>
  <c r="C731"/>
  <c r="D730"/>
  <c r="H730" s="1"/>
  <c r="C730"/>
  <c r="D729"/>
  <c r="H729" s="1"/>
  <c r="C729"/>
  <c r="D728"/>
  <c r="H728" s="1"/>
  <c r="C728"/>
  <c r="D727"/>
  <c r="H727" s="1"/>
  <c r="C727"/>
  <c r="D726"/>
  <c r="C726"/>
  <c r="G726" s="1"/>
  <c r="D725"/>
  <c r="C725"/>
  <c r="D724"/>
  <c r="C724"/>
  <c r="D723"/>
  <c r="C723"/>
  <c r="D722"/>
  <c r="C722"/>
  <c r="D721"/>
  <c r="H721" s="1"/>
  <c r="C721"/>
  <c r="D720"/>
  <c r="H720" s="1"/>
  <c r="C720"/>
  <c r="D719"/>
  <c r="H719" s="1"/>
  <c r="C719"/>
  <c r="H718"/>
  <c r="D718"/>
  <c r="C718"/>
  <c r="G718" s="1"/>
  <c r="D717"/>
  <c r="C717"/>
  <c r="D716"/>
  <c r="H716" s="1"/>
  <c r="C716"/>
  <c r="D715"/>
  <c r="H715" s="1"/>
  <c r="C715"/>
  <c r="D714"/>
  <c r="C714"/>
  <c r="G714" s="1"/>
  <c r="D713"/>
  <c r="C713"/>
  <c r="D712"/>
  <c r="C712"/>
  <c r="G712" s="1"/>
  <c r="D711"/>
  <c r="C711"/>
  <c r="D710"/>
  <c r="C710"/>
  <c r="D709"/>
  <c r="H709" s="1"/>
  <c r="C709"/>
  <c r="D708"/>
  <c r="H708" s="1"/>
  <c r="C708"/>
  <c r="D707"/>
  <c r="H707" s="1"/>
  <c r="C707"/>
  <c r="H706"/>
  <c r="D706"/>
  <c r="C706"/>
  <c r="G706" s="1"/>
  <c r="D705"/>
  <c r="C705"/>
  <c r="D704"/>
  <c r="C704"/>
  <c r="G704" s="1"/>
  <c r="D703"/>
  <c r="C703"/>
  <c r="D702"/>
  <c r="H702" s="1"/>
  <c r="C702"/>
  <c r="D701"/>
  <c r="H701" s="1"/>
  <c r="C701"/>
  <c r="D700"/>
  <c r="C700"/>
  <c r="G700" s="1"/>
  <c r="D699"/>
  <c r="C699"/>
  <c r="D698"/>
  <c r="C698"/>
  <c r="D697"/>
  <c r="C697"/>
  <c r="D696"/>
  <c r="C696"/>
  <c r="D695"/>
  <c r="H695" s="1"/>
  <c r="C695"/>
  <c r="D694"/>
  <c r="H694" s="1"/>
  <c r="C694"/>
  <c r="D693"/>
  <c r="H693" s="1"/>
  <c r="C693"/>
  <c r="H692"/>
  <c r="D692"/>
  <c r="C692"/>
  <c r="G692" s="1"/>
  <c r="D691"/>
  <c r="C691"/>
  <c r="D690"/>
  <c r="C690"/>
  <c r="D689"/>
  <c r="C689"/>
  <c r="D688"/>
  <c r="H688" s="1"/>
  <c r="C688"/>
  <c r="D687"/>
  <c r="H687" s="1"/>
  <c r="C687"/>
  <c r="D686"/>
  <c r="H686" s="1"/>
  <c r="C686"/>
  <c r="D685"/>
  <c r="H685" s="1"/>
  <c r="C685"/>
  <c r="D684"/>
  <c r="C684"/>
  <c r="G684" s="1"/>
  <c r="D683"/>
  <c r="C683"/>
  <c r="D682"/>
  <c r="C682"/>
  <c r="D681"/>
  <c r="C681"/>
  <c r="D680"/>
  <c r="C680"/>
  <c r="D679"/>
  <c r="H679" s="1"/>
  <c r="C679"/>
  <c r="D678"/>
  <c r="H678" s="1"/>
  <c r="C678"/>
  <c r="D677"/>
  <c r="H677" s="1"/>
  <c r="C677"/>
  <c r="H676"/>
  <c r="D676"/>
  <c r="C676"/>
  <c r="G676" s="1"/>
  <c r="D675"/>
  <c r="C675"/>
  <c r="D674"/>
  <c r="C674"/>
  <c r="D673"/>
  <c r="C673"/>
  <c r="D672"/>
  <c r="H672" s="1"/>
  <c r="C672"/>
  <c r="D671"/>
  <c r="H671" s="1"/>
  <c r="C671"/>
  <c r="D670"/>
  <c r="H670" s="1"/>
  <c r="C670"/>
  <c r="D669"/>
  <c r="H669" s="1"/>
  <c r="C669"/>
  <c r="D668"/>
  <c r="H668" s="1"/>
  <c r="C668"/>
  <c r="D667"/>
  <c r="H667" s="1"/>
  <c r="C667"/>
  <c r="D666"/>
  <c r="C666"/>
  <c r="G666" s="1"/>
  <c r="D665"/>
  <c r="C665"/>
  <c r="D664"/>
  <c r="C664"/>
  <c r="D663"/>
  <c r="C663"/>
  <c r="D662"/>
  <c r="C662"/>
  <c r="D661"/>
  <c r="H661" s="1"/>
  <c r="C661"/>
  <c r="D660"/>
  <c r="H660" s="1"/>
  <c r="C660"/>
  <c r="D659"/>
  <c r="H659" s="1"/>
  <c r="C659"/>
  <c r="H658"/>
  <c r="D658"/>
  <c r="C658"/>
  <c r="G658" s="1"/>
  <c r="D657"/>
  <c r="C657"/>
  <c r="D656"/>
  <c r="C656"/>
  <c r="D655"/>
  <c r="C655"/>
  <c r="D654"/>
  <c r="H654" s="1"/>
  <c r="C654"/>
  <c r="D653"/>
  <c r="H653" s="1"/>
  <c r="C653"/>
  <c r="D652"/>
  <c r="H652" s="1"/>
  <c r="C652"/>
  <c r="D651"/>
  <c r="H651" s="1"/>
  <c r="C651"/>
  <c r="D650"/>
  <c r="H650" s="1"/>
  <c r="C650"/>
  <c r="D649"/>
  <c r="H649" s="1"/>
  <c r="C649"/>
  <c r="D648"/>
  <c r="H648" s="1"/>
  <c r="C648"/>
  <c r="D647"/>
  <c r="H647" s="1"/>
  <c r="C647"/>
  <c r="D646"/>
  <c r="C646"/>
  <c r="G646" s="1"/>
  <c r="D645"/>
  <c r="C645"/>
  <c r="D644"/>
  <c r="C644"/>
  <c r="D643"/>
  <c r="H643" s="1"/>
  <c r="C643"/>
  <c r="D642"/>
  <c r="H642" s="1"/>
  <c r="C642"/>
  <c r="D641"/>
  <c r="H641" s="1"/>
  <c r="C641"/>
  <c r="C638"/>
  <c r="C637"/>
  <c r="D632"/>
  <c r="H632" s="1"/>
  <c r="C632"/>
  <c r="D631"/>
  <c r="H631" s="1"/>
  <c r="C631"/>
  <c r="D628"/>
  <c r="H628" s="1"/>
  <c r="C628"/>
  <c r="D627"/>
  <c r="H627" s="1"/>
  <c r="C627"/>
  <c r="D626"/>
  <c r="H626" s="1"/>
  <c r="C626"/>
  <c r="D625"/>
  <c r="H625" s="1"/>
  <c r="C625"/>
  <c r="D624"/>
  <c r="C624"/>
  <c r="G624" s="1"/>
  <c r="C623"/>
  <c r="D622"/>
  <c r="H622" s="1"/>
  <c r="C622"/>
  <c r="D621"/>
  <c r="H621" s="1"/>
  <c r="C621"/>
  <c r="D620"/>
  <c r="C620"/>
  <c r="G620" s="1"/>
  <c r="D619"/>
  <c r="D618"/>
  <c r="H618" s="1"/>
  <c r="C618"/>
  <c r="H617"/>
  <c r="D617"/>
  <c r="C617"/>
  <c r="G617" s="1"/>
  <c r="D616"/>
  <c r="C616"/>
  <c r="D615"/>
  <c r="C615"/>
  <c r="D614"/>
  <c r="C614"/>
  <c r="D613"/>
  <c r="H613" s="1"/>
  <c r="C613"/>
  <c r="D612"/>
  <c r="H612" s="1"/>
  <c r="C612"/>
  <c r="D611"/>
  <c r="H611" s="1"/>
  <c r="C611"/>
  <c r="D610"/>
  <c r="H610" s="1"/>
  <c r="C610"/>
  <c r="D609"/>
  <c r="C609"/>
  <c r="G609" s="1"/>
  <c r="D608"/>
  <c r="C608"/>
  <c r="D607"/>
  <c r="C607"/>
  <c r="D606"/>
  <c r="H606" s="1"/>
  <c r="C606"/>
  <c r="D605"/>
  <c r="H605" s="1"/>
  <c r="C605"/>
  <c r="D604"/>
  <c r="H604" s="1"/>
  <c r="C604"/>
  <c r="H603"/>
  <c r="D603"/>
  <c r="C603"/>
  <c r="G603" s="1"/>
  <c r="D602"/>
  <c r="C602"/>
  <c r="D601"/>
  <c r="C601"/>
  <c r="D600"/>
  <c r="C600"/>
  <c r="D599"/>
  <c r="H599" s="1"/>
  <c r="C599"/>
  <c r="D598"/>
  <c r="H598" s="1"/>
  <c r="C598"/>
  <c r="D597"/>
  <c r="C597"/>
  <c r="G597" s="1"/>
  <c r="D596"/>
  <c r="C596"/>
  <c r="D595"/>
  <c r="C595"/>
  <c r="D594"/>
  <c r="H594" s="1"/>
  <c r="C594"/>
  <c r="D593"/>
  <c r="H593" s="1"/>
  <c r="C593"/>
  <c r="D592"/>
  <c r="H592" s="1"/>
  <c r="C592"/>
  <c r="D591"/>
  <c r="H591" s="1"/>
  <c r="C591"/>
  <c r="D590"/>
  <c r="H590" s="1"/>
  <c r="C590"/>
  <c r="H589"/>
  <c r="D589"/>
  <c r="C589"/>
  <c r="G589" s="1"/>
  <c r="C588"/>
  <c r="H586"/>
  <c r="D586"/>
  <c r="C586"/>
  <c r="G586" s="1"/>
  <c r="D585"/>
  <c r="C585"/>
  <c r="D584"/>
  <c r="C584"/>
  <c r="D583"/>
  <c r="C583"/>
  <c r="D582"/>
  <c r="C582"/>
  <c r="D581"/>
  <c r="C581"/>
  <c r="D580"/>
  <c r="C580"/>
  <c r="G580" s="1"/>
  <c r="D579"/>
  <c r="C579"/>
  <c r="D578"/>
  <c r="C578"/>
  <c r="G578" s="1"/>
  <c r="D577"/>
  <c r="C577"/>
  <c r="D576"/>
  <c r="C576"/>
  <c r="D575"/>
  <c r="C575"/>
  <c r="C574"/>
  <c r="D573"/>
  <c r="H573" s="1"/>
  <c r="C573"/>
  <c r="H572"/>
  <c r="D572"/>
  <c r="C572"/>
  <c r="G572" s="1"/>
  <c r="C571"/>
  <c r="D570"/>
  <c r="H570" s="1"/>
  <c r="C570"/>
  <c r="D569"/>
  <c r="H569" s="1"/>
  <c r="C569"/>
  <c r="D568"/>
  <c r="H568" s="1"/>
  <c r="C568"/>
  <c r="D567"/>
  <c r="H567" s="1"/>
  <c r="C567"/>
  <c r="D566"/>
  <c r="H566" s="1"/>
  <c r="C566"/>
  <c r="D565"/>
  <c r="H565" s="1"/>
  <c r="C565"/>
  <c r="D564"/>
  <c r="H564" s="1"/>
  <c r="C564"/>
  <c r="D563"/>
  <c r="H563" s="1"/>
  <c r="C563"/>
  <c r="H562"/>
  <c r="D562"/>
  <c r="C562"/>
  <c r="G562" s="1"/>
  <c r="D560"/>
  <c r="C560"/>
  <c r="D559"/>
  <c r="H559" s="1"/>
  <c r="C559"/>
  <c r="D558"/>
  <c r="H558" s="1"/>
  <c r="C558"/>
  <c r="C557"/>
  <c r="D556"/>
  <c r="C556"/>
  <c r="D555"/>
  <c r="C555"/>
  <c r="D554"/>
  <c r="C554"/>
  <c r="D553"/>
  <c r="H553" s="1"/>
  <c r="C553"/>
  <c r="D552"/>
  <c r="H552" s="1"/>
  <c r="C552"/>
  <c r="D551"/>
  <c r="H551" s="1"/>
  <c r="C551"/>
  <c r="D550"/>
  <c r="H550" s="1"/>
  <c r="C550"/>
  <c r="D549"/>
  <c r="H549" s="1"/>
  <c r="C549"/>
  <c r="D548"/>
  <c r="H548" s="1"/>
  <c r="C548"/>
  <c r="D547"/>
  <c r="C547"/>
  <c r="G547" s="1"/>
  <c r="D546"/>
  <c r="C546"/>
  <c r="D545"/>
  <c r="C545"/>
  <c r="D544"/>
  <c r="H544" s="1"/>
  <c r="C544"/>
  <c r="H543"/>
  <c r="D543"/>
  <c r="C543"/>
  <c r="G543" s="1"/>
  <c r="D542"/>
  <c r="C542"/>
  <c r="D541"/>
  <c r="C541"/>
  <c r="D540"/>
  <c r="C540"/>
  <c r="D539"/>
  <c r="H539" s="1"/>
  <c r="C539"/>
  <c r="D538"/>
  <c r="H538" s="1"/>
  <c r="C538"/>
  <c r="D537"/>
  <c r="H537" s="1"/>
  <c r="C537"/>
  <c r="D536"/>
  <c r="H536" s="1"/>
  <c r="C536"/>
  <c r="D535"/>
  <c r="H535" s="1"/>
  <c r="C535"/>
  <c r="D534"/>
  <c r="H534" s="1"/>
  <c r="C534"/>
  <c r="D533"/>
  <c r="C533"/>
  <c r="G533" s="1"/>
  <c r="D532"/>
  <c r="C532"/>
  <c r="D531"/>
  <c r="C531"/>
  <c r="D530"/>
  <c r="C530"/>
  <c r="D529"/>
  <c r="C529"/>
  <c r="D528"/>
  <c r="H528" s="1"/>
  <c r="C528"/>
  <c r="D527"/>
  <c r="H527" s="1"/>
  <c r="C527"/>
  <c r="D526"/>
  <c r="H526" s="1"/>
  <c r="C526"/>
  <c r="D525"/>
  <c r="H525" s="1"/>
  <c r="C525"/>
  <c r="D524"/>
  <c r="H524" s="1"/>
  <c r="C524"/>
  <c r="H521"/>
  <c r="D521"/>
  <c r="C521"/>
  <c r="G521" s="1"/>
  <c r="D520"/>
  <c r="C520"/>
  <c r="C519"/>
  <c r="D518"/>
  <c r="H518" s="1"/>
  <c r="C518"/>
  <c r="H517"/>
  <c r="D517"/>
  <c r="C517"/>
  <c r="G517" s="1"/>
  <c r="C516"/>
  <c r="H515"/>
  <c r="D515"/>
  <c r="C515"/>
  <c r="G515" s="1"/>
  <c r="D514"/>
  <c r="C514"/>
  <c r="C513"/>
  <c r="D512"/>
  <c r="H512" s="1"/>
  <c r="C512"/>
  <c r="D511"/>
  <c r="H511" s="1"/>
  <c r="C511"/>
  <c r="D510"/>
  <c r="H510" s="1"/>
  <c r="C510"/>
  <c r="C509"/>
  <c r="D508"/>
  <c r="C508"/>
  <c r="D507"/>
  <c r="C507"/>
  <c r="D506"/>
  <c r="H506" s="1"/>
  <c r="C506"/>
  <c r="D505"/>
  <c r="H505" s="1"/>
  <c r="C505"/>
  <c r="D504"/>
  <c r="H504" s="1"/>
  <c r="C504"/>
  <c r="H503"/>
  <c r="D503"/>
  <c r="C503"/>
  <c r="G503" s="1"/>
  <c r="D502"/>
  <c r="C502"/>
  <c r="D501"/>
  <c r="C501"/>
  <c r="D500"/>
  <c r="C500"/>
  <c r="D499"/>
  <c r="C499"/>
  <c r="H499" s="1"/>
  <c r="D498"/>
  <c r="H498" s="1"/>
  <c r="C498"/>
  <c r="D497"/>
  <c r="C497"/>
  <c r="G497" s="1"/>
  <c r="D496"/>
  <c r="C496"/>
  <c r="D495"/>
  <c r="C495"/>
  <c r="D494"/>
  <c r="C494"/>
  <c r="D493"/>
  <c r="H493" s="1"/>
  <c r="C493"/>
  <c r="D492"/>
  <c r="H492" s="1"/>
  <c r="C492"/>
  <c r="D491"/>
  <c r="H491" s="1"/>
  <c r="C491"/>
  <c r="D490"/>
  <c r="H490" s="1"/>
  <c r="C490"/>
  <c r="D489"/>
  <c r="H489" s="1"/>
  <c r="C489"/>
  <c r="D488"/>
  <c r="H488" s="1"/>
  <c r="C488"/>
  <c r="D487"/>
  <c r="H487" s="1"/>
  <c r="C487"/>
  <c r="D486"/>
  <c r="H486" s="1"/>
  <c r="C486"/>
  <c r="H485"/>
  <c r="D485"/>
  <c r="C485"/>
  <c r="G485" s="1"/>
  <c r="D484"/>
  <c r="C484"/>
  <c r="D483"/>
  <c r="C483"/>
  <c r="D482"/>
  <c r="C482"/>
  <c r="D481"/>
  <c r="C481"/>
  <c r="H481" s="1"/>
  <c r="D480"/>
  <c r="H480" s="1"/>
  <c r="C480"/>
  <c r="C479"/>
  <c r="C478"/>
  <c r="D477"/>
  <c r="H477" s="1"/>
  <c r="C477"/>
  <c r="D476"/>
  <c r="H476" s="1"/>
  <c r="C476"/>
  <c r="C475"/>
  <c r="D474"/>
  <c r="C474"/>
  <c r="D473"/>
  <c r="H473" s="1"/>
  <c r="C473"/>
  <c r="D472"/>
  <c r="H472" s="1"/>
  <c r="C472"/>
  <c r="H471"/>
  <c r="D471"/>
  <c r="C471"/>
  <c r="G471" s="1"/>
  <c r="D470"/>
  <c r="C470"/>
  <c r="D469"/>
  <c r="C469"/>
  <c r="D468"/>
  <c r="C468"/>
  <c r="C467"/>
  <c r="C466"/>
  <c r="D465"/>
  <c r="C465"/>
  <c r="G465" s="1"/>
  <c r="D464"/>
  <c r="C464"/>
  <c r="D463"/>
  <c r="H463" s="1"/>
  <c r="C463"/>
  <c r="D462"/>
  <c r="H462" s="1"/>
  <c r="C462"/>
  <c r="D461"/>
  <c r="H461" s="1"/>
  <c r="C461"/>
  <c r="C460"/>
  <c r="D459"/>
  <c r="C459"/>
  <c r="D458"/>
  <c r="C458"/>
  <c r="D457"/>
  <c r="H457" s="1"/>
  <c r="C457"/>
  <c r="D456"/>
  <c r="H456" s="1"/>
  <c r="C456"/>
  <c r="D455"/>
  <c r="H455" s="1"/>
  <c r="C455"/>
  <c r="D454"/>
  <c r="H454" s="1"/>
  <c r="C454"/>
  <c r="D453"/>
  <c r="D452"/>
  <c r="C452"/>
  <c r="D451"/>
  <c r="C451"/>
  <c r="D450"/>
  <c r="C450"/>
  <c r="H450" s="1"/>
  <c r="C449"/>
  <c r="D448"/>
  <c r="C448"/>
  <c r="H448" s="1"/>
  <c r="D447"/>
  <c r="H447" s="1"/>
  <c r="C447"/>
  <c r="D446"/>
  <c r="H446" s="1"/>
  <c r="C446"/>
  <c r="D445"/>
  <c r="H445" s="1"/>
  <c r="C445"/>
  <c r="D444"/>
  <c r="C444"/>
  <c r="G444" s="1"/>
  <c r="D443"/>
  <c r="C443"/>
  <c r="D442"/>
  <c r="C442"/>
  <c r="D441"/>
  <c r="C441"/>
  <c r="D440"/>
  <c r="H440" s="1"/>
  <c r="C440"/>
  <c r="D439"/>
  <c r="H439" s="1"/>
  <c r="C439"/>
  <c r="D438"/>
  <c r="H438" s="1"/>
  <c r="C438"/>
  <c r="D437"/>
  <c r="H437" s="1"/>
  <c r="C437"/>
  <c r="C436"/>
  <c r="D435"/>
  <c r="C435"/>
  <c r="D434"/>
  <c r="C434"/>
  <c r="G434" s="1"/>
  <c r="D433"/>
  <c r="C433"/>
  <c r="D432"/>
  <c r="H432" s="1"/>
  <c r="C432"/>
  <c r="D431"/>
  <c r="H431" s="1"/>
  <c r="C431"/>
  <c r="H430"/>
  <c r="D430"/>
  <c r="C430"/>
  <c r="G430" s="1"/>
  <c r="D429"/>
  <c r="C429"/>
  <c r="D428"/>
  <c r="C428"/>
  <c r="D427"/>
  <c r="C427"/>
  <c r="D426"/>
  <c r="C426"/>
  <c r="H426" s="1"/>
  <c r="D425"/>
  <c r="H425" s="1"/>
  <c r="C425"/>
  <c r="D424"/>
  <c r="H424" s="1"/>
  <c r="C424"/>
  <c r="D423"/>
  <c r="H423" s="1"/>
  <c r="C423"/>
  <c r="D422"/>
  <c r="C422"/>
  <c r="G422" s="1"/>
  <c r="D421"/>
  <c r="C421"/>
  <c r="D420"/>
  <c r="H420" s="1"/>
  <c r="C420"/>
  <c r="D419"/>
  <c r="H419" s="1"/>
  <c r="C419"/>
  <c r="D418"/>
  <c r="H418" s="1"/>
  <c r="C418"/>
  <c r="D417"/>
  <c r="H417" s="1"/>
  <c r="C417"/>
  <c r="C416"/>
  <c r="D413"/>
  <c r="C413"/>
  <c r="C412"/>
  <c r="C411"/>
  <c r="D406"/>
  <c r="C406"/>
  <c r="H406" s="1"/>
  <c r="D405"/>
  <c r="H405" s="1"/>
  <c r="C405"/>
  <c r="D404"/>
  <c r="H404" s="1"/>
  <c r="C404"/>
  <c r="D401"/>
  <c r="H401" s="1"/>
  <c r="C401"/>
  <c r="D400"/>
  <c r="C400"/>
  <c r="G400" s="1"/>
  <c r="D399"/>
  <c r="C399"/>
  <c r="D398"/>
  <c r="C398"/>
  <c r="C397"/>
  <c r="D396"/>
  <c r="C396"/>
  <c r="G396" s="1"/>
  <c r="D395"/>
  <c r="C395"/>
  <c r="D394"/>
  <c r="C394"/>
  <c r="D393"/>
  <c r="H393" s="1"/>
  <c r="C393"/>
  <c r="D392"/>
  <c r="H392" s="1"/>
  <c r="C392"/>
  <c r="D391"/>
  <c r="H391" s="1"/>
  <c r="C391"/>
  <c r="D390"/>
  <c r="H390" s="1"/>
  <c r="C390"/>
  <c r="D389"/>
  <c r="H389" s="1"/>
  <c r="C389"/>
  <c r="H388"/>
  <c r="D388"/>
  <c r="C388"/>
  <c r="G388" s="1"/>
  <c r="D387"/>
  <c r="C387"/>
  <c r="C386"/>
  <c r="D385"/>
  <c r="H385" s="1"/>
  <c r="C385"/>
  <c r="H384"/>
  <c r="D384"/>
  <c r="C384"/>
  <c r="G384" s="1"/>
  <c r="C383"/>
  <c r="D382"/>
  <c r="H382" s="1"/>
  <c r="C382"/>
  <c r="D381"/>
  <c r="H381" s="1"/>
  <c r="C381"/>
  <c r="H380"/>
  <c r="D380"/>
  <c r="C380"/>
  <c r="G380" s="1"/>
  <c r="D379"/>
  <c r="C379"/>
  <c r="C378"/>
  <c r="D377"/>
  <c r="H377" s="1"/>
  <c r="C377"/>
  <c r="H376"/>
  <c r="D376"/>
  <c r="C376"/>
  <c r="G376" s="1"/>
  <c r="D375"/>
  <c r="C375"/>
  <c r="D374"/>
  <c r="C374"/>
  <c r="C373"/>
  <c r="H372"/>
  <c r="D372"/>
  <c r="C372"/>
  <c r="G372" s="1"/>
  <c r="D371"/>
  <c r="C371"/>
  <c r="D370"/>
  <c r="C370"/>
  <c r="D369"/>
  <c r="C369"/>
  <c r="D368"/>
  <c r="C368"/>
  <c r="H368" s="1"/>
  <c r="D367"/>
  <c r="H367" s="1"/>
  <c r="C367"/>
  <c r="D366"/>
  <c r="H366" s="1"/>
  <c r="C366"/>
  <c r="D365"/>
  <c r="H365" s="1"/>
  <c r="C365"/>
  <c r="C364"/>
  <c r="D363"/>
  <c r="C363"/>
  <c r="D362"/>
  <c r="C362"/>
  <c r="D361"/>
  <c r="C361"/>
  <c r="D360"/>
  <c r="C360"/>
  <c r="H360" s="1"/>
  <c r="C359"/>
  <c r="C358"/>
  <c r="D357"/>
  <c r="H357" s="1"/>
  <c r="C357"/>
  <c r="H356"/>
  <c r="D356"/>
  <c r="C356"/>
  <c r="G356" s="1"/>
  <c r="D355"/>
  <c r="C355"/>
  <c r="D354"/>
  <c r="C354"/>
  <c r="D353"/>
  <c r="C353"/>
  <c r="D352"/>
  <c r="C352"/>
  <c r="H352" s="1"/>
  <c r="C351"/>
  <c r="D350"/>
  <c r="C350"/>
  <c r="D349"/>
  <c r="C349"/>
  <c r="D348"/>
  <c r="C348"/>
  <c r="H348" s="1"/>
  <c r="D347"/>
  <c r="H347" s="1"/>
  <c r="C347"/>
  <c r="C346"/>
  <c r="D344"/>
  <c r="C344"/>
  <c r="D343"/>
  <c r="C343"/>
  <c r="H343" s="1"/>
  <c r="D342"/>
  <c r="H342" s="1"/>
  <c r="C342"/>
  <c r="D341"/>
  <c r="H341" s="1"/>
  <c r="C341"/>
  <c r="D340"/>
  <c r="H340" s="1"/>
  <c r="C340"/>
  <c r="D339"/>
  <c r="H339" s="1"/>
  <c r="C339"/>
  <c r="D338"/>
  <c r="H338" s="1"/>
  <c r="C338"/>
  <c r="D337"/>
  <c r="H337" s="1"/>
  <c r="C337"/>
  <c r="D336"/>
  <c r="H336" s="1"/>
  <c r="C336"/>
  <c r="D335"/>
  <c r="C335"/>
  <c r="G335" s="1"/>
  <c r="C334"/>
  <c r="D333"/>
  <c r="H333" s="1"/>
  <c r="C333"/>
  <c r="D332"/>
  <c r="H332" s="1"/>
  <c r="C332"/>
  <c r="C331"/>
  <c r="D330"/>
  <c r="C330"/>
  <c r="D329"/>
  <c r="C329"/>
  <c r="H329" s="1"/>
  <c r="D328"/>
  <c r="H328" s="1"/>
  <c r="C328"/>
  <c r="D327"/>
  <c r="C327"/>
  <c r="G327" s="1"/>
  <c r="D326"/>
  <c r="C326"/>
  <c r="D325"/>
  <c r="H325" s="1"/>
  <c r="C325"/>
  <c r="D324"/>
  <c r="H324" s="1"/>
  <c r="C324"/>
  <c r="H323"/>
  <c r="D323"/>
  <c r="C323"/>
  <c r="G323" s="1"/>
  <c r="D322"/>
  <c r="C322"/>
  <c r="D321"/>
  <c r="C321"/>
  <c r="D320"/>
  <c r="C320"/>
  <c r="D319"/>
  <c r="C319"/>
  <c r="H319" s="1"/>
  <c r="D318"/>
  <c r="H318" s="1"/>
  <c r="C318"/>
  <c r="D317"/>
  <c r="H317" s="1"/>
  <c r="C317"/>
  <c r="D316"/>
  <c r="H316" s="1"/>
  <c r="C316"/>
  <c r="D315"/>
  <c r="C315"/>
  <c r="G315" s="1"/>
  <c r="D314"/>
  <c r="C314"/>
  <c r="D313"/>
  <c r="C313"/>
  <c r="G313" s="1"/>
  <c r="C312"/>
  <c r="D311"/>
  <c r="H311" s="1"/>
  <c r="C311"/>
  <c r="D310"/>
  <c r="H310" s="1"/>
  <c r="C310"/>
  <c r="D309"/>
  <c r="C309"/>
  <c r="G309" s="1"/>
  <c r="D308"/>
  <c r="C308"/>
  <c r="D307"/>
  <c r="C307"/>
  <c r="C306"/>
  <c r="D305"/>
  <c r="H305" s="1"/>
  <c r="C305"/>
  <c r="D304"/>
  <c r="H304" s="1"/>
  <c r="C304"/>
  <c r="D303"/>
  <c r="C303"/>
  <c r="G303" s="1"/>
  <c r="D302"/>
  <c r="C302"/>
  <c r="D301"/>
  <c r="C301"/>
  <c r="D300"/>
  <c r="C300"/>
  <c r="C299"/>
  <c r="D298"/>
  <c r="H298" s="1"/>
  <c r="C298"/>
  <c r="D297"/>
  <c r="H297" s="1"/>
  <c r="C297"/>
  <c r="D296"/>
  <c r="H296" s="1"/>
  <c r="C296"/>
  <c r="D295"/>
  <c r="H295" s="1"/>
  <c r="C295"/>
  <c r="C294"/>
  <c r="D292"/>
  <c r="C292"/>
  <c r="H292" s="1"/>
  <c r="D291"/>
  <c r="H291" s="1"/>
  <c r="C291"/>
  <c r="D290"/>
  <c r="H290" s="1"/>
  <c r="C290"/>
  <c r="D289"/>
  <c r="H289" s="1"/>
  <c r="C289"/>
  <c r="D288"/>
  <c r="H288" s="1"/>
  <c r="C288"/>
  <c r="D284"/>
  <c r="H284" s="1"/>
  <c r="C284"/>
  <c r="D283"/>
  <c r="C283"/>
  <c r="G283" s="1"/>
  <c r="D282"/>
  <c r="C282"/>
  <c r="D281"/>
  <c r="C281"/>
  <c r="D280"/>
  <c r="C280"/>
  <c r="D279"/>
  <c r="H279" s="1"/>
  <c r="C279"/>
  <c r="D278"/>
  <c r="H278" s="1"/>
  <c r="C278"/>
  <c r="H277"/>
  <c r="D277"/>
  <c r="C277"/>
  <c r="G277" s="1"/>
  <c r="D276"/>
  <c r="C276"/>
  <c r="D275"/>
  <c r="C275"/>
  <c r="D274"/>
  <c r="C274"/>
  <c r="D273"/>
  <c r="C273"/>
  <c r="G273" s="1"/>
  <c r="D272"/>
  <c r="C272"/>
  <c r="D271"/>
  <c r="C271"/>
  <c r="G271" s="1"/>
  <c r="D270"/>
  <c r="C270"/>
  <c r="D269"/>
  <c r="C269"/>
  <c r="H269" s="1"/>
  <c r="D268"/>
  <c r="H268" s="1"/>
  <c r="C268"/>
  <c r="D267"/>
  <c r="H267" s="1"/>
  <c r="C267"/>
  <c r="D266"/>
  <c r="H266" s="1"/>
  <c r="C266"/>
  <c r="D265"/>
  <c r="H265" s="1"/>
  <c r="C265"/>
  <c r="D264"/>
  <c r="H264" s="1"/>
  <c r="C264"/>
  <c r="D263"/>
  <c r="C263"/>
  <c r="G263" s="1"/>
  <c r="D262"/>
  <c r="C262"/>
  <c r="D261"/>
  <c r="H261" s="1"/>
  <c r="C261"/>
  <c r="D260"/>
  <c r="H260" s="1"/>
  <c r="C260"/>
  <c r="C259"/>
  <c r="D258"/>
  <c r="C258"/>
  <c r="D257"/>
  <c r="H257" s="1"/>
  <c r="C257"/>
  <c r="D256"/>
  <c r="H256" s="1"/>
  <c r="C256"/>
  <c r="D255"/>
  <c r="H255" s="1"/>
  <c r="C255"/>
  <c r="D254"/>
  <c r="H254" s="1"/>
  <c r="C254"/>
  <c r="H253"/>
  <c r="D253"/>
  <c r="C253"/>
  <c r="G253" s="1"/>
  <c r="D252"/>
  <c r="C252"/>
  <c r="D251"/>
  <c r="C251"/>
  <c r="G251" s="1"/>
  <c r="D250"/>
  <c r="C250"/>
  <c r="D249"/>
  <c r="C249"/>
  <c r="C248"/>
  <c r="D247"/>
  <c r="H247" s="1"/>
  <c r="C247"/>
  <c r="D246"/>
  <c r="H246" s="1"/>
  <c r="C246"/>
  <c r="D245"/>
  <c r="H245" s="1"/>
  <c r="C245"/>
  <c r="D244"/>
  <c r="H244" s="1"/>
  <c r="C244"/>
  <c r="H243"/>
  <c r="D243"/>
  <c r="C243"/>
  <c r="G243" s="1"/>
  <c r="D242"/>
  <c r="C242"/>
  <c r="D241"/>
  <c r="C241"/>
  <c r="H241" s="1"/>
  <c r="D240"/>
  <c r="H240" s="1"/>
  <c r="C240"/>
  <c r="D239"/>
  <c r="H239" s="1"/>
  <c r="C239"/>
  <c r="D238"/>
  <c r="H238" s="1"/>
  <c r="C238"/>
  <c r="D237"/>
  <c r="H237" s="1"/>
  <c r="C237"/>
  <c r="D236"/>
  <c r="H236" s="1"/>
  <c r="C236"/>
  <c r="D235"/>
  <c r="H235" s="1"/>
  <c r="C235"/>
  <c r="D234"/>
  <c r="H234" s="1"/>
  <c r="C234"/>
  <c r="D233"/>
  <c r="H233" s="1"/>
  <c r="C233"/>
  <c r="D232"/>
  <c r="H232" s="1"/>
  <c r="C232"/>
  <c r="D231"/>
  <c r="C231"/>
  <c r="G231" s="1"/>
  <c r="D230"/>
  <c r="C230"/>
  <c r="D229"/>
  <c r="H229" s="1"/>
  <c r="C229"/>
  <c r="D228"/>
  <c r="H228" s="1"/>
  <c r="C228"/>
  <c r="D227"/>
  <c r="H227" s="1"/>
  <c r="C227"/>
  <c r="D226"/>
  <c r="H226" s="1"/>
  <c r="C226"/>
  <c r="D225"/>
  <c r="H225" s="1"/>
  <c r="C225"/>
  <c r="D224"/>
  <c r="H224" s="1"/>
  <c r="C224"/>
  <c r="D223"/>
  <c r="H223" s="1"/>
  <c r="C223"/>
  <c r="D222"/>
  <c r="H222" s="1"/>
  <c r="C222"/>
  <c r="H221"/>
  <c r="D221"/>
  <c r="C221"/>
  <c r="G221" s="1"/>
  <c r="C220"/>
  <c r="H219"/>
  <c r="D219"/>
  <c r="C219"/>
  <c r="G219" s="1"/>
  <c r="D218"/>
  <c r="C218"/>
  <c r="D217"/>
  <c r="C217"/>
  <c r="G217" s="1"/>
  <c r="D216"/>
  <c r="C216"/>
  <c r="D215"/>
  <c r="C215"/>
  <c r="H215" s="1"/>
  <c r="D214"/>
  <c r="H214" s="1"/>
  <c r="C214"/>
  <c r="D213"/>
  <c r="H213" s="1"/>
  <c r="C213"/>
  <c r="D212"/>
  <c r="H212" s="1"/>
  <c r="C212"/>
  <c r="C211"/>
  <c r="D210"/>
  <c r="C210"/>
  <c r="D209"/>
  <c r="C209"/>
  <c r="G209" s="1"/>
  <c r="D208"/>
  <c r="C208"/>
  <c r="D207"/>
  <c r="C207"/>
  <c r="G207" s="1"/>
  <c r="D206"/>
  <c r="C206"/>
  <c r="D205"/>
  <c r="C205"/>
  <c r="H205" s="1"/>
  <c r="D204"/>
  <c r="H204" s="1"/>
  <c r="C204"/>
  <c r="D203"/>
  <c r="H203" s="1"/>
  <c r="C203"/>
  <c r="D202"/>
  <c r="H202" s="1"/>
  <c r="C202"/>
  <c r="D201"/>
  <c r="C201"/>
  <c r="G201" s="1"/>
  <c r="D200"/>
  <c r="C200"/>
  <c r="D199"/>
  <c r="H199" s="1"/>
  <c r="C199"/>
  <c r="D198"/>
  <c r="H198" s="1"/>
  <c r="C198"/>
  <c r="D197"/>
  <c r="H197" s="1"/>
  <c r="C197"/>
  <c r="D196"/>
  <c r="H196" s="1"/>
  <c r="C196"/>
  <c r="H195"/>
  <c r="D195"/>
  <c r="C195"/>
  <c r="G195" s="1"/>
  <c r="D194"/>
  <c r="C194"/>
  <c r="C193"/>
  <c r="C192"/>
  <c r="D191"/>
  <c r="C191"/>
  <c r="G191" s="1"/>
  <c r="D190"/>
  <c r="C190"/>
  <c r="D189"/>
  <c r="C189"/>
  <c r="G189" s="1"/>
  <c r="D188"/>
  <c r="C188"/>
  <c r="D187"/>
  <c r="C187"/>
  <c r="G187" s="1"/>
  <c r="D186"/>
  <c r="C186"/>
  <c r="D185"/>
  <c r="H185" s="1"/>
  <c r="C185"/>
  <c r="D184"/>
  <c r="H184" s="1"/>
  <c r="C184"/>
  <c r="D183"/>
  <c r="H183" s="1"/>
  <c r="C183"/>
  <c r="D182"/>
  <c r="H182" s="1"/>
  <c r="C182"/>
  <c r="D181"/>
  <c r="H181" s="1"/>
  <c r="C181"/>
  <c r="D180"/>
  <c r="H180" s="1"/>
  <c r="C180"/>
  <c r="H179"/>
  <c r="D179"/>
  <c r="C179"/>
  <c r="G179" s="1"/>
  <c r="D178"/>
  <c r="C178"/>
  <c r="D177"/>
  <c r="C177"/>
  <c r="G177" s="1"/>
  <c r="D176"/>
  <c r="C176"/>
  <c r="D175"/>
  <c r="C175"/>
  <c r="D174"/>
  <c r="C174"/>
  <c r="D173"/>
  <c r="C173"/>
  <c r="D172"/>
  <c r="C172"/>
  <c r="D171"/>
  <c r="C171"/>
  <c r="G171" s="1"/>
  <c r="D170"/>
  <c r="C170"/>
  <c r="D169"/>
  <c r="C169"/>
  <c r="D168"/>
  <c r="C168"/>
  <c r="D167"/>
  <c r="C167"/>
  <c r="G167" s="1"/>
  <c r="D166"/>
  <c r="C166"/>
  <c r="D165"/>
  <c r="C165"/>
  <c r="H165" s="1"/>
  <c r="D164"/>
  <c r="H164" s="1"/>
  <c r="C164"/>
  <c r="D163"/>
  <c r="H163" s="1"/>
  <c r="C163"/>
  <c r="D162"/>
  <c r="H162" s="1"/>
  <c r="C162"/>
  <c r="D161"/>
  <c r="H161" s="1"/>
  <c r="C161"/>
  <c r="D160"/>
  <c r="H160" s="1"/>
  <c r="C160"/>
  <c r="C159"/>
  <c r="D158"/>
  <c r="C158"/>
  <c r="D157"/>
  <c r="C157"/>
  <c r="G157" s="1"/>
  <c r="D156"/>
  <c r="C156"/>
  <c r="D155"/>
  <c r="C155"/>
  <c r="H155" s="1"/>
  <c r="D154"/>
  <c r="H154" s="1"/>
  <c r="C154"/>
  <c r="D153"/>
  <c r="H153" s="1"/>
  <c r="C153"/>
  <c r="D152"/>
  <c r="H152" s="1"/>
  <c r="C152"/>
  <c r="D151"/>
  <c r="C151"/>
  <c r="G151" s="1"/>
  <c r="D150"/>
  <c r="C150"/>
  <c r="D149"/>
  <c r="C149"/>
  <c r="C148"/>
  <c r="D146"/>
  <c r="H146" s="1"/>
  <c r="C146"/>
  <c r="D145"/>
  <c r="H145" s="1"/>
  <c r="C145"/>
  <c r="D144"/>
  <c r="H144" s="1"/>
  <c r="C144"/>
  <c r="D143"/>
  <c r="H143" s="1"/>
  <c r="C143"/>
  <c r="D142"/>
  <c r="H142" s="1"/>
  <c r="C142"/>
  <c r="D141"/>
  <c r="H141" s="1"/>
  <c r="C141"/>
  <c r="D140"/>
  <c r="H140" s="1"/>
  <c r="C140"/>
  <c r="D139"/>
  <c r="H139" s="1"/>
  <c r="C139"/>
  <c r="D138"/>
  <c r="H138" s="1"/>
  <c r="C138"/>
  <c r="D137"/>
  <c r="H137" s="1"/>
  <c r="C137"/>
  <c r="D136"/>
  <c r="H136" s="1"/>
  <c r="C136"/>
  <c r="D135"/>
  <c r="H135" s="1"/>
  <c r="C135"/>
  <c r="D134"/>
  <c r="H134" s="1"/>
  <c r="C134"/>
  <c r="D133"/>
  <c r="H133" s="1"/>
  <c r="C133"/>
  <c r="D132"/>
  <c r="H132" s="1"/>
  <c r="C132"/>
  <c r="D131"/>
  <c r="H131" s="1"/>
  <c r="C131"/>
  <c r="D130"/>
  <c r="C130"/>
  <c r="G130" s="1"/>
  <c r="D129"/>
  <c r="C129"/>
  <c r="D128"/>
  <c r="H128" s="1"/>
  <c r="C128"/>
  <c r="D127"/>
  <c r="H127" s="1"/>
  <c r="C127"/>
  <c r="D126"/>
  <c r="H126" s="1"/>
  <c r="C126"/>
  <c r="D125"/>
  <c r="H125" s="1"/>
  <c r="C125"/>
  <c r="D124"/>
  <c r="H124" s="1"/>
  <c r="C124"/>
  <c r="D123"/>
  <c r="H123" s="1"/>
  <c r="C123"/>
  <c r="D122"/>
  <c r="H122" s="1"/>
  <c r="C122"/>
  <c r="D121"/>
  <c r="H121" s="1"/>
  <c r="C121"/>
  <c r="D120"/>
  <c r="H120" s="1"/>
  <c r="C120"/>
  <c r="D119"/>
  <c r="H119" s="1"/>
  <c r="C119"/>
  <c r="D118"/>
  <c r="H118" s="1"/>
  <c r="C118"/>
  <c r="D117"/>
  <c r="H117" s="1"/>
  <c r="C117"/>
  <c r="D116"/>
  <c r="H116" s="1"/>
  <c r="C116"/>
  <c r="D115"/>
  <c r="H115" s="1"/>
  <c r="C115"/>
  <c r="H114"/>
  <c r="D114"/>
  <c r="C114"/>
  <c r="G114" s="1"/>
  <c r="D113"/>
  <c r="C113"/>
  <c r="D112"/>
  <c r="C112"/>
  <c r="G112" s="1"/>
  <c r="D111"/>
  <c r="C111"/>
  <c r="D110"/>
  <c r="C110"/>
  <c r="D109"/>
  <c r="C109"/>
  <c r="C108"/>
  <c r="D107"/>
  <c r="H107" s="1"/>
  <c r="C107"/>
  <c r="D106"/>
  <c r="H106" s="1"/>
  <c r="C106"/>
  <c r="D105"/>
  <c r="H105" s="1"/>
  <c r="C105"/>
  <c r="D104"/>
  <c r="H104" s="1"/>
  <c r="C104"/>
  <c r="D103"/>
  <c r="H103" s="1"/>
  <c r="C103"/>
  <c r="C102"/>
  <c r="D101"/>
  <c r="C101"/>
  <c r="D100"/>
  <c r="C100"/>
  <c r="G100" s="1"/>
  <c r="D99"/>
  <c r="C99"/>
  <c r="D98"/>
  <c r="H98" s="1"/>
  <c r="C98"/>
  <c r="D97"/>
  <c r="H97" s="1"/>
  <c r="C97"/>
  <c r="D96"/>
  <c r="H96" s="1"/>
  <c r="C96"/>
  <c r="D95"/>
  <c r="H95" s="1"/>
  <c r="C95"/>
  <c r="D94"/>
  <c r="H94" s="1"/>
  <c r="C94"/>
  <c r="D93"/>
  <c r="H93" s="1"/>
  <c r="C93"/>
  <c r="D92"/>
  <c r="H92" s="1"/>
  <c r="C92"/>
  <c r="D91"/>
  <c r="H91" s="1"/>
  <c r="C91"/>
  <c r="H90"/>
  <c r="D90"/>
  <c r="C90"/>
  <c r="G90" s="1"/>
  <c r="D89"/>
  <c r="C89"/>
  <c r="D88"/>
  <c r="C88"/>
  <c r="G88" s="1"/>
  <c r="D87"/>
  <c r="C87"/>
  <c r="D86"/>
  <c r="C86"/>
  <c r="H86" s="1"/>
  <c r="D85"/>
  <c r="H85" s="1"/>
  <c r="C85"/>
  <c r="D84"/>
  <c r="H84" s="1"/>
  <c r="C84"/>
  <c r="D83"/>
  <c r="H83" s="1"/>
  <c r="C83"/>
  <c r="D82"/>
  <c r="H82" s="1"/>
  <c r="C82"/>
  <c r="D81"/>
  <c r="H81" s="1"/>
  <c r="C81"/>
  <c r="D80"/>
  <c r="H80" s="1"/>
  <c r="C80"/>
  <c r="D79"/>
  <c r="H79" s="1"/>
  <c r="C79"/>
  <c r="C78"/>
  <c r="D77"/>
  <c r="C77"/>
  <c r="D76"/>
  <c r="C76"/>
  <c r="H76" s="1"/>
  <c r="D75"/>
  <c r="H75" s="1"/>
  <c r="C75"/>
  <c r="D74"/>
  <c r="H74" s="1"/>
  <c r="C74"/>
  <c r="D73"/>
  <c r="H73" s="1"/>
  <c r="C73"/>
  <c r="D72"/>
  <c r="C72"/>
  <c r="G72" s="1"/>
  <c r="D71"/>
  <c r="C71"/>
  <c r="C70"/>
  <c r="D69"/>
  <c r="H69" s="1"/>
  <c r="C69"/>
  <c r="D68"/>
  <c r="C68"/>
  <c r="G68" s="1"/>
  <c r="D67"/>
  <c r="C67"/>
  <c r="D66"/>
  <c r="H66" s="1"/>
  <c r="C66"/>
  <c r="D65"/>
  <c r="H65" s="1"/>
  <c r="C65"/>
  <c r="D64"/>
  <c r="H64" s="1"/>
  <c r="C64"/>
  <c r="D63"/>
  <c r="H63" s="1"/>
  <c r="C63"/>
  <c r="D62"/>
  <c r="H62" s="1"/>
  <c r="C62"/>
  <c r="D61"/>
  <c r="H61" s="1"/>
  <c r="C61"/>
  <c r="H60"/>
  <c r="D60"/>
  <c r="C60"/>
  <c r="G60" s="1"/>
  <c r="D59"/>
  <c r="C59"/>
  <c r="D58"/>
  <c r="C58"/>
  <c r="D57"/>
  <c r="C57"/>
  <c r="D56"/>
  <c r="C56"/>
  <c r="H56" s="1"/>
  <c r="D55"/>
  <c r="H55" s="1"/>
  <c r="C55"/>
  <c r="D54"/>
  <c r="H54" s="1"/>
  <c r="C54"/>
  <c r="D53"/>
  <c r="H53" s="1"/>
  <c r="C53"/>
  <c r="D52"/>
  <c r="H52" s="1"/>
  <c r="C52"/>
  <c r="D51"/>
  <c r="C51"/>
  <c r="D50"/>
  <c r="H50" s="1"/>
  <c r="C50"/>
  <c r="D49"/>
  <c r="H49" s="1"/>
  <c r="C49"/>
  <c r="D48"/>
  <c r="H48" s="1"/>
  <c r="C48"/>
  <c r="D47"/>
  <c r="H47" s="1"/>
  <c r="C47"/>
  <c r="C46"/>
  <c r="D45"/>
  <c r="C45"/>
  <c r="D44"/>
  <c r="C44"/>
  <c r="D43"/>
  <c r="C43"/>
  <c r="D42"/>
  <c r="C42"/>
  <c r="D41"/>
  <c r="C41"/>
  <c r="D40"/>
  <c r="C40"/>
  <c r="D39"/>
  <c r="C39"/>
  <c r="D38"/>
  <c r="C38"/>
  <c r="D37"/>
  <c r="C37"/>
  <c r="D36"/>
  <c r="C36"/>
  <c r="D35"/>
  <c r="C35"/>
  <c r="D34"/>
  <c r="C34"/>
  <c r="D33"/>
  <c r="C33"/>
  <c r="D32"/>
  <c r="C32"/>
  <c r="G32" s="1"/>
  <c r="D31"/>
  <c r="C31"/>
  <c r="D30"/>
  <c r="C30"/>
  <c r="D29"/>
  <c r="C29"/>
  <c r="G29" s="1"/>
  <c r="D28"/>
  <c r="C28"/>
  <c r="D27"/>
  <c r="C27"/>
  <c r="G27" s="1"/>
  <c r="D26"/>
  <c r="C26"/>
  <c r="D25"/>
  <c r="C25"/>
  <c r="D24"/>
  <c r="C24"/>
  <c r="D23"/>
  <c r="C23"/>
  <c r="G23" s="1"/>
  <c r="D22"/>
  <c r="C22"/>
  <c r="D21"/>
  <c r="C21"/>
  <c r="D20"/>
  <c r="C20"/>
  <c r="G20" s="1"/>
  <c r="D19"/>
  <c r="C19"/>
  <c r="D18"/>
  <c r="C18"/>
  <c r="G18" s="1"/>
  <c r="D17"/>
  <c r="C17"/>
  <c r="G17" s="1"/>
  <c r="D16"/>
  <c r="C16"/>
  <c r="D15"/>
  <c r="C15"/>
  <c r="G15" s="1"/>
  <c r="D14"/>
  <c r="C14"/>
  <c r="G14" s="1"/>
  <c r="D13"/>
  <c r="C13"/>
  <c r="D12"/>
  <c r="C12"/>
  <c r="D11"/>
  <c r="C11"/>
  <c r="G11" s="1"/>
  <c r="D10"/>
  <c r="C10"/>
  <c r="D9"/>
  <c r="C9"/>
  <c r="G9" s="1"/>
  <c r="D8"/>
  <c r="C8"/>
  <c r="G8" s="1"/>
  <c r="D7"/>
  <c r="C7"/>
  <c r="G7" s="1"/>
  <c r="D6"/>
  <c r="C6"/>
  <c r="D5"/>
  <c r="C5"/>
  <c r="G5" s="1"/>
  <c r="C4"/>
  <c r="C3"/>
  <c r="G838" l="1"/>
  <c r="H838"/>
  <c r="G1196"/>
  <c r="H1196"/>
  <c r="G1182"/>
  <c r="H1182"/>
  <c r="G1269"/>
  <c r="H1269"/>
  <c r="H6"/>
  <c r="H8"/>
  <c r="H10"/>
  <c r="H12"/>
  <c r="H14"/>
  <c r="H16"/>
  <c r="H18"/>
  <c r="H20"/>
  <c r="H22"/>
  <c r="H24"/>
  <c r="H26"/>
  <c r="H28"/>
  <c r="H30"/>
  <c r="H32"/>
  <c r="H34"/>
  <c r="H36"/>
  <c r="H38"/>
  <c r="H40"/>
  <c r="H42"/>
  <c r="H44"/>
  <c r="H58"/>
  <c r="G62"/>
  <c r="G66"/>
  <c r="H67"/>
  <c r="H71"/>
  <c r="H88"/>
  <c r="G92"/>
  <c r="G96"/>
  <c r="G98"/>
  <c r="H99"/>
  <c r="H101"/>
  <c r="G104"/>
  <c r="H110"/>
  <c r="H112"/>
  <c r="G118"/>
  <c r="G122"/>
  <c r="G126"/>
  <c r="G128"/>
  <c r="H129"/>
  <c r="H150"/>
  <c r="H157"/>
  <c r="H167"/>
  <c r="H169"/>
  <c r="H171"/>
  <c r="H173"/>
  <c r="H175"/>
  <c r="H177"/>
  <c r="G181"/>
  <c r="G185"/>
  <c r="H186"/>
  <c r="H188"/>
  <c r="H190"/>
  <c r="G199"/>
  <c r="H200"/>
  <c r="H207"/>
  <c r="H209"/>
  <c r="H217"/>
  <c r="G223"/>
  <c r="G229"/>
  <c r="H230"/>
  <c r="G245"/>
  <c r="G247"/>
  <c r="H249"/>
  <c r="H251"/>
  <c r="G257"/>
  <c r="H258"/>
  <c r="G261"/>
  <c r="H262"/>
  <c r="H271"/>
  <c r="H273"/>
  <c r="H275"/>
  <c r="G279"/>
  <c r="H280"/>
  <c r="H282"/>
  <c r="H300"/>
  <c r="H302"/>
  <c r="H308"/>
  <c r="H314"/>
  <c r="H321"/>
  <c r="G325"/>
  <c r="H326"/>
  <c r="H350"/>
  <c r="H354"/>
  <c r="H362"/>
  <c r="H370"/>
  <c r="H374"/>
  <c r="G394"/>
  <c r="H395"/>
  <c r="H399"/>
  <c r="H413"/>
  <c r="G420"/>
  <c r="H421"/>
  <c r="H428"/>
  <c r="G432"/>
  <c r="H433"/>
  <c r="H435"/>
  <c r="G440"/>
  <c r="H441"/>
  <c r="H443"/>
  <c r="H452"/>
  <c r="G455"/>
  <c r="G457"/>
  <c r="H458"/>
  <c r="G461"/>
  <c r="G463"/>
  <c r="H464"/>
  <c r="H469"/>
  <c r="G473"/>
  <c r="H474"/>
  <c r="H483"/>
  <c r="G493"/>
  <c r="H494"/>
  <c r="H496"/>
  <c r="H501"/>
  <c r="G507"/>
  <c r="H508"/>
  <c r="G529"/>
  <c r="H530"/>
  <c r="H532"/>
  <c r="H541"/>
  <c r="G545"/>
  <c r="H546"/>
  <c r="H555"/>
  <c r="H576"/>
  <c r="H578"/>
  <c r="H580"/>
  <c r="H582"/>
  <c r="H584"/>
  <c r="G595"/>
  <c r="H596"/>
  <c r="H601"/>
  <c r="G607"/>
  <c r="H608"/>
  <c r="H615"/>
  <c r="G644"/>
  <c r="H645"/>
  <c r="H656"/>
  <c r="G662"/>
  <c r="H663"/>
  <c r="H665"/>
  <c r="H674"/>
  <c r="G680"/>
  <c r="H681"/>
  <c r="H683"/>
  <c r="H690"/>
  <c r="G696"/>
  <c r="H697"/>
  <c r="H699"/>
  <c r="H704"/>
  <c r="G708"/>
  <c r="G710"/>
  <c r="H711"/>
  <c r="H713"/>
  <c r="G722"/>
  <c r="H723"/>
  <c r="H725"/>
  <c r="H732"/>
  <c r="G738"/>
  <c r="H739"/>
  <c r="H741"/>
  <c r="H748"/>
  <c r="G752"/>
  <c r="H753"/>
  <c r="H755"/>
  <c r="H762"/>
  <c r="G768"/>
  <c r="H769"/>
  <c r="H771"/>
  <c r="H778"/>
  <c r="G784"/>
  <c r="H785"/>
  <c r="H787"/>
  <c r="H794"/>
  <c r="G800"/>
  <c r="H801"/>
  <c r="H803"/>
  <c r="H810"/>
  <c r="G816"/>
  <c r="H817"/>
  <c r="H819"/>
  <c r="G836"/>
  <c r="H839"/>
  <c r="H841"/>
  <c r="H848"/>
  <c r="H854"/>
  <c r="H884"/>
  <c r="H914"/>
  <c r="H948"/>
  <c r="H989"/>
  <c r="G1146"/>
  <c r="H1146"/>
  <c r="G1166"/>
  <c r="H1166"/>
  <c r="G1226"/>
  <c r="H1226"/>
  <c r="G1247"/>
  <c r="H1247"/>
  <c r="H68"/>
  <c r="H72"/>
  <c r="H130"/>
  <c r="H151"/>
  <c r="H201"/>
  <c r="H263"/>
  <c r="H283"/>
  <c r="H303"/>
  <c r="H309"/>
  <c r="H315"/>
  <c r="H327"/>
  <c r="H335"/>
  <c r="H396"/>
  <c r="H400"/>
  <c r="H422"/>
  <c r="H444"/>
  <c r="H497"/>
  <c r="H533"/>
  <c r="H547"/>
  <c r="H597"/>
  <c r="H609"/>
  <c r="H620"/>
  <c r="H624"/>
  <c r="H646"/>
  <c r="H666"/>
  <c r="H684"/>
  <c r="H700"/>
  <c r="H714"/>
  <c r="H726"/>
  <c r="H742"/>
  <c r="H756"/>
  <c r="H772"/>
  <c r="H788"/>
  <c r="H804"/>
  <c r="H820"/>
  <c r="H842"/>
  <c r="H864"/>
  <c r="H894"/>
  <c r="H926"/>
  <c r="H960"/>
  <c r="H1019"/>
  <c r="H1054"/>
  <c r="H1058"/>
  <c r="H1072"/>
  <c r="H1092"/>
  <c r="H1142"/>
  <c r="H1164"/>
  <c r="H1224"/>
  <c r="H1243"/>
  <c r="G824"/>
  <c r="H824"/>
  <c r="G1106"/>
  <c r="H1106"/>
  <c r="G1134"/>
  <c r="H1134"/>
  <c r="G1228"/>
  <c r="H1228"/>
  <c r="H231"/>
  <c r="H5"/>
  <c r="H7"/>
  <c r="H9"/>
  <c r="H11"/>
  <c r="H13"/>
  <c r="H15"/>
  <c r="H17"/>
  <c r="H19"/>
  <c r="H21"/>
  <c r="H23"/>
  <c r="H25"/>
  <c r="H27"/>
  <c r="H29"/>
  <c r="H31"/>
  <c r="H33"/>
  <c r="H35"/>
  <c r="H37"/>
  <c r="H39"/>
  <c r="H41"/>
  <c r="H43"/>
  <c r="H45"/>
  <c r="G48"/>
  <c r="G52"/>
  <c r="G54"/>
  <c r="G56"/>
  <c r="H57"/>
  <c r="H59"/>
  <c r="G74"/>
  <c r="G76"/>
  <c r="H77"/>
  <c r="G80"/>
  <c r="G84"/>
  <c r="G86"/>
  <c r="H87"/>
  <c r="H89"/>
  <c r="H100"/>
  <c r="H109"/>
  <c r="H111"/>
  <c r="H113"/>
  <c r="G134"/>
  <c r="G138"/>
  <c r="G140"/>
  <c r="G142"/>
  <c r="G144"/>
  <c r="G146"/>
  <c r="H149"/>
  <c r="G153"/>
  <c r="G155"/>
  <c r="H156"/>
  <c r="H158"/>
  <c r="G163"/>
  <c r="G165"/>
  <c r="H166"/>
  <c r="H168"/>
  <c r="H170"/>
  <c r="H172"/>
  <c r="H174"/>
  <c r="H176"/>
  <c r="H178"/>
  <c r="H187"/>
  <c r="H189"/>
  <c r="H191"/>
  <c r="H194"/>
  <c r="G203"/>
  <c r="G205"/>
  <c r="H206"/>
  <c r="H208"/>
  <c r="H210"/>
  <c r="G215"/>
  <c r="H216"/>
  <c r="H218"/>
  <c r="G233"/>
  <c r="G237"/>
  <c r="G239"/>
  <c r="G241"/>
  <c r="H242"/>
  <c r="H250"/>
  <c r="H252"/>
  <c r="G265"/>
  <c r="G267"/>
  <c r="G269"/>
  <c r="H270"/>
  <c r="H272"/>
  <c r="H274"/>
  <c r="H276"/>
  <c r="H281"/>
  <c r="G292"/>
  <c r="H301"/>
  <c r="H307"/>
  <c r="H313"/>
  <c r="G319"/>
  <c r="H320"/>
  <c r="H322"/>
  <c r="G329"/>
  <c r="H330"/>
  <c r="G343"/>
  <c r="H344"/>
  <c r="G348"/>
  <c r="H349"/>
  <c r="G352"/>
  <c r="H353"/>
  <c r="H355"/>
  <c r="G360"/>
  <c r="H361"/>
  <c r="H363"/>
  <c r="G368"/>
  <c r="H369"/>
  <c r="H371"/>
  <c r="H375"/>
  <c r="H379"/>
  <c r="H387"/>
  <c r="H394"/>
  <c r="H398"/>
  <c r="G406"/>
  <c r="G426"/>
  <c r="H427"/>
  <c r="H429"/>
  <c r="H434"/>
  <c r="H442"/>
  <c r="G448"/>
  <c r="G450"/>
  <c r="H451"/>
  <c r="H459"/>
  <c r="H465"/>
  <c r="H468"/>
  <c r="H470"/>
  <c r="G481"/>
  <c r="H482"/>
  <c r="H484"/>
  <c r="H495"/>
  <c r="G499"/>
  <c r="H500"/>
  <c r="H502"/>
  <c r="H507"/>
  <c r="H514"/>
  <c r="H520"/>
  <c r="H529"/>
  <c r="H531"/>
  <c r="G539"/>
  <c r="H540"/>
  <c r="H542"/>
  <c r="H545"/>
  <c r="G553"/>
  <c r="H554"/>
  <c r="H556"/>
  <c r="G559"/>
  <c r="H560"/>
  <c r="H575"/>
  <c r="H577"/>
  <c r="H579"/>
  <c r="H581"/>
  <c r="H583"/>
  <c r="H585"/>
  <c r="H595"/>
  <c r="G599"/>
  <c r="H600"/>
  <c r="H602"/>
  <c r="H607"/>
  <c r="G613"/>
  <c r="H614"/>
  <c r="H616"/>
  <c r="G622"/>
  <c r="G632"/>
  <c r="H644"/>
  <c r="G650"/>
  <c r="G654"/>
  <c r="H655"/>
  <c r="H657"/>
  <c r="H662"/>
  <c r="H664"/>
  <c r="G668"/>
  <c r="G672"/>
  <c r="H673"/>
  <c r="H675"/>
  <c r="H680"/>
  <c r="H682"/>
  <c r="G688"/>
  <c r="H689"/>
  <c r="H691"/>
  <c r="H696"/>
  <c r="H698"/>
  <c r="G702"/>
  <c r="H703"/>
  <c r="H705"/>
  <c r="H710"/>
  <c r="H712"/>
  <c r="G716"/>
  <c r="H717"/>
  <c r="H722"/>
  <c r="H724"/>
  <c r="G730"/>
  <c r="H731"/>
  <c r="H733"/>
  <c r="H738"/>
  <c r="H740"/>
  <c r="G746"/>
  <c r="H747"/>
  <c r="H749"/>
  <c r="H752"/>
  <c r="H754"/>
  <c r="G760"/>
  <c r="H761"/>
  <c r="H763"/>
  <c r="H768"/>
  <c r="H770"/>
  <c r="G776"/>
  <c r="H777"/>
  <c r="H779"/>
  <c r="H784"/>
  <c r="H786"/>
  <c r="G792"/>
  <c r="H793"/>
  <c r="H795"/>
  <c r="H800"/>
  <c r="H802"/>
  <c r="G808"/>
  <c r="H809"/>
  <c r="H811"/>
  <c r="H816"/>
  <c r="H818"/>
  <c r="H829"/>
  <c r="H831"/>
  <c r="H836"/>
  <c r="H856"/>
  <c r="H868"/>
  <c r="H886"/>
  <c r="H898"/>
  <c r="H918"/>
  <c r="H930"/>
  <c r="H952"/>
  <c r="H964"/>
  <c r="H1011"/>
  <c r="H826"/>
  <c r="G832"/>
  <c r="H833"/>
  <c r="H840"/>
  <c r="G846"/>
  <c r="H847"/>
  <c r="H849"/>
  <c r="G860"/>
  <c r="H861"/>
  <c r="H863"/>
  <c r="H870"/>
  <c r="G876"/>
  <c r="H877"/>
  <c r="H879"/>
  <c r="G890"/>
  <c r="H891"/>
  <c r="H893"/>
  <c r="H900"/>
  <c r="G906"/>
  <c r="H907"/>
  <c r="H909"/>
  <c r="H916"/>
  <c r="G922"/>
  <c r="H923"/>
  <c r="H925"/>
  <c r="H932"/>
  <c r="G938"/>
  <c r="H939"/>
  <c r="H941"/>
  <c r="H943"/>
  <c r="H950"/>
  <c r="G956"/>
  <c r="H957"/>
  <c r="H959"/>
  <c r="H966"/>
  <c r="G972"/>
  <c r="H973"/>
  <c r="H975"/>
  <c r="H977"/>
  <c r="H979"/>
  <c r="H981"/>
  <c r="H986"/>
  <c r="H995"/>
  <c r="G1001"/>
  <c r="G1003"/>
  <c r="G1009"/>
  <c r="H1010"/>
  <c r="H1015"/>
  <c r="H1017"/>
  <c r="G1021"/>
  <c r="G1027"/>
  <c r="G1029"/>
  <c r="G1031"/>
  <c r="G1033"/>
  <c r="G1035"/>
  <c r="G1037"/>
  <c r="G1039"/>
  <c r="G1041"/>
  <c r="H1042"/>
  <c r="H1044"/>
  <c r="H1047"/>
  <c r="H1049"/>
  <c r="H1064"/>
  <c r="H1070"/>
  <c r="G1076"/>
  <c r="H1077"/>
  <c r="H1079"/>
  <c r="H1085"/>
  <c r="H1087"/>
  <c r="H1094"/>
  <c r="H1104"/>
  <c r="G1110"/>
  <c r="H1111"/>
  <c r="G1114"/>
  <c r="G1118"/>
  <c r="H1119"/>
  <c r="H1121"/>
  <c r="H1123"/>
  <c r="H1125"/>
  <c r="H1127"/>
  <c r="H1132"/>
  <c r="G1138"/>
  <c r="H1139"/>
  <c r="H1144"/>
  <c r="G1150"/>
  <c r="H1151"/>
  <c r="G1156"/>
  <c r="H1157"/>
  <c r="H1159"/>
  <c r="G1170"/>
  <c r="H1171"/>
  <c r="H1173"/>
  <c r="H1180"/>
  <c r="G1184"/>
  <c r="H1185"/>
  <c r="H1187"/>
  <c r="H1194"/>
  <c r="G1200"/>
  <c r="G1202"/>
  <c r="H1203"/>
  <c r="H1205"/>
  <c r="H1212"/>
  <c r="H1218"/>
  <c r="H1220"/>
  <c r="G1230"/>
  <c r="H1231"/>
  <c r="H1233"/>
  <c r="H1245"/>
  <c r="G1251"/>
  <c r="H1252"/>
  <c r="H1261"/>
  <c r="H1263"/>
  <c r="H1265"/>
  <c r="H1267"/>
  <c r="G1271"/>
  <c r="H1272"/>
  <c r="H1274"/>
  <c r="H1279"/>
  <c r="G1285"/>
  <c r="H1286"/>
  <c r="H1288"/>
  <c r="H1295"/>
  <c r="G1306"/>
  <c r="H1307"/>
  <c r="G1314"/>
  <c r="H1315"/>
  <c r="G1322"/>
  <c r="H1323"/>
  <c r="H1330"/>
  <c r="G1337"/>
  <c r="H1338"/>
  <c r="G1345"/>
  <c r="H1346"/>
  <c r="G1353"/>
  <c r="H1354"/>
  <c r="G1361"/>
  <c r="H1362"/>
  <c r="G1366"/>
  <c r="H1367"/>
  <c r="G1374"/>
  <c r="H1375"/>
  <c r="G1382"/>
  <c r="H1383"/>
  <c r="G1390"/>
  <c r="H1391"/>
  <c r="G1398"/>
  <c r="H1399"/>
  <c r="G1406"/>
  <c r="H1407"/>
  <c r="H1409"/>
  <c r="G1416"/>
  <c r="H1417"/>
  <c r="G1425"/>
  <c r="H1426"/>
  <c r="G1433"/>
  <c r="H1434"/>
  <c r="H1439"/>
  <c r="H1442"/>
  <c r="H1454"/>
  <c r="H1470"/>
  <c r="G1485"/>
  <c r="H1520"/>
  <c r="G1547"/>
  <c r="H108"/>
  <c r="H299"/>
  <c r="H306"/>
  <c r="H331"/>
  <c r="H334"/>
  <c r="H351"/>
  <c r="H373"/>
  <c r="H383"/>
  <c r="H386"/>
  <c r="H466"/>
  <c r="H623"/>
  <c r="H1057"/>
  <c r="H1227"/>
  <c r="E22" i="9"/>
  <c r="B22" s="1"/>
  <c r="E26"/>
  <c r="B26" s="1"/>
  <c r="E30"/>
  <c r="B30" s="1"/>
  <c r="E34"/>
  <c r="B34" s="1"/>
  <c r="E38"/>
  <c r="B38" s="1"/>
  <c r="E42"/>
  <c r="B42" s="1"/>
  <c r="E46"/>
  <c r="B46" s="1"/>
  <c r="E50"/>
  <c r="B50" s="1"/>
  <c r="E55"/>
  <c r="B55" s="1"/>
  <c r="E59"/>
  <c r="B59" s="1"/>
  <c r="E63"/>
  <c r="B63" s="1"/>
  <c r="E67"/>
  <c r="B67" s="1"/>
  <c r="E71"/>
  <c r="B71" s="1"/>
  <c r="E75"/>
  <c r="B75" s="1"/>
  <c r="E79"/>
  <c r="B79" s="1"/>
  <c r="E83"/>
  <c r="B83" s="1"/>
  <c r="E88"/>
  <c r="B88" s="1"/>
  <c r="E93"/>
  <c r="B93" s="1"/>
  <c r="E97"/>
  <c r="B97" s="1"/>
  <c r="E102"/>
  <c r="B102" s="1"/>
  <c r="E106"/>
  <c r="B106" s="1"/>
  <c r="E111"/>
  <c r="B111" s="1"/>
  <c r="E116"/>
  <c r="B116" s="1"/>
  <c r="E120"/>
  <c r="B120" s="1"/>
  <c r="E125"/>
  <c r="B125" s="1"/>
  <c r="E130"/>
  <c r="B130" s="1"/>
  <c r="E134"/>
  <c r="B134" s="1"/>
  <c r="E139"/>
  <c r="B139" s="1"/>
  <c r="E145"/>
  <c r="B145" s="1"/>
  <c r="E149"/>
  <c r="B149" s="1"/>
  <c r="E153"/>
  <c r="B153" s="1"/>
  <c r="E155"/>
  <c r="B155" s="1"/>
  <c r="E157"/>
  <c r="B157" s="1"/>
  <c r="H637" i="1"/>
  <c r="H479"/>
  <c r="H571"/>
  <c r="H1112"/>
  <c r="E23" i="9"/>
  <c r="B23" s="1"/>
  <c r="E31"/>
  <c r="B31" s="1"/>
  <c r="E35"/>
  <c r="B35" s="1"/>
  <c r="E39"/>
  <c r="B39" s="1"/>
  <c r="E43"/>
  <c r="B43" s="1"/>
  <c r="E47"/>
  <c r="B47" s="1"/>
  <c r="E51"/>
  <c r="B51" s="1"/>
  <c r="E56"/>
  <c r="B56" s="1"/>
  <c r="E60"/>
  <c r="B60" s="1"/>
  <c r="E64"/>
  <c r="B64" s="1"/>
  <c r="E68"/>
  <c r="B68" s="1"/>
  <c r="E72"/>
  <c r="B72" s="1"/>
  <c r="E76"/>
  <c r="B76" s="1"/>
  <c r="E80"/>
  <c r="B80" s="1"/>
  <c r="E85"/>
  <c r="B85" s="1"/>
  <c r="E89"/>
  <c r="B89" s="1"/>
  <c r="E94"/>
  <c r="B94" s="1"/>
  <c r="E98"/>
  <c r="B98" s="1"/>
  <c r="E103"/>
  <c r="B103" s="1"/>
  <c r="E108"/>
  <c r="B108" s="1"/>
  <c r="E112"/>
  <c r="B112" s="1"/>
  <c r="E117"/>
  <c r="B117" s="1"/>
  <c r="E122"/>
  <c r="B122" s="1"/>
  <c r="E126"/>
  <c r="B126" s="1"/>
  <c r="E131"/>
  <c r="B131" s="1"/>
  <c r="E136"/>
  <c r="B136" s="1"/>
  <c r="E140"/>
  <c r="B140" s="1"/>
  <c r="E146"/>
  <c r="B146" s="1"/>
  <c r="E150"/>
  <c r="B150" s="1"/>
  <c r="E159"/>
  <c r="B159" s="1"/>
  <c r="E295"/>
  <c r="B295" s="1"/>
  <c r="E299"/>
  <c r="B299" s="1"/>
  <c r="E304"/>
  <c r="B304" s="1"/>
  <c r="G854" i="1"/>
  <c r="H855"/>
  <c r="H862"/>
  <c r="G868"/>
  <c r="H869"/>
  <c r="H871"/>
  <c r="H878"/>
  <c r="G884"/>
  <c r="H885"/>
  <c r="H892"/>
  <c r="G898"/>
  <c r="H899"/>
  <c r="H901"/>
  <c r="H908"/>
  <c r="G914"/>
  <c r="H915"/>
  <c r="H917"/>
  <c r="H924"/>
  <c r="G930"/>
  <c r="H931"/>
  <c r="H933"/>
  <c r="H940"/>
  <c r="H942"/>
  <c r="G948"/>
  <c r="H949"/>
  <c r="H951"/>
  <c r="H958"/>
  <c r="G964"/>
  <c r="H965"/>
  <c r="H967"/>
  <c r="H974"/>
  <c r="H976"/>
  <c r="H978"/>
  <c r="H980"/>
  <c r="G989"/>
  <c r="G993"/>
  <c r="H994"/>
  <c r="H996"/>
  <c r="G1013"/>
  <c r="H1014"/>
  <c r="H1016"/>
  <c r="H1018"/>
  <c r="H1043"/>
  <c r="H1045"/>
  <c r="H1048"/>
  <c r="G1054"/>
  <c r="H1055"/>
  <c r="G1062"/>
  <c r="H1063"/>
  <c r="G1068"/>
  <c r="H1069"/>
  <c r="H1071"/>
  <c r="H1078"/>
  <c r="H1086"/>
  <c r="G1092"/>
  <c r="H1093"/>
  <c r="H1095"/>
  <c r="G1102"/>
  <c r="H1103"/>
  <c r="H1105"/>
  <c r="H1120"/>
  <c r="H1122"/>
  <c r="H1124"/>
  <c r="H1126"/>
  <c r="G1130"/>
  <c r="H1131"/>
  <c r="H1133"/>
  <c r="G1142"/>
  <c r="H1143"/>
  <c r="H1145"/>
  <c r="H1158"/>
  <c r="G1164"/>
  <c r="H1165"/>
  <c r="H1172"/>
  <c r="G1178"/>
  <c r="H1179"/>
  <c r="H1181"/>
  <c r="H1186"/>
  <c r="G1192"/>
  <c r="H1193"/>
  <c r="H1195"/>
  <c r="H1204"/>
  <c r="G1210"/>
  <c r="H1211"/>
  <c r="H1213"/>
  <c r="G1216"/>
  <c r="H1217"/>
  <c r="H1219"/>
  <c r="H1221"/>
  <c r="G1224"/>
  <c r="H1225"/>
  <c r="H1232"/>
  <c r="H1234"/>
  <c r="G1243"/>
  <c r="H1244"/>
  <c r="H1246"/>
  <c r="G1259"/>
  <c r="H1260"/>
  <c r="H1262"/>
  <c r="H1264"/>
  <c r="H1266"/>
  <c r="H1268"/>
  <c r="H1273"/>
  <c r="G1277"/>
  <c r="H1278"/>
  <c r="H1280"/>
  <c r="H1287"/>
  <c r="G1293"/>
  <c r="H1294"/>
  <c r="H1296"/>
  <c r="G1302"/>
  <c r="H1303"/>
  <c r="G1310"/>
  <c r="H1311"/>
  <c r="G1318"/>
  <c r="H1319"/>
  <c r="G1326"/>
  <c r="H1327"/>
  <c r="G1333"/>
  <c r="H1334"/>
  <c r="G1341"/>
  <c r="H1342"/>
  <c r="G1349"/>
  <c r="H1350"/>
  <c r="G1357"/>
  <c r="H1358"/>
  <c r="G1370"/>
  <c r="H1371"/>
  <c r="G1378"/>
  <c r="H1379"/>
  <c r="G1386"/>
  <c r="H1387"/>
  <c r="G1394"/>
  <c r="H1395"/>
  <c r="G1402"/>
  <c r="H1403"/>
  <c r="H1408"/>
  <c r="G1412"/>
  <c r="H1413"/>
  <c r="G1422"/>
  <c r="G1429"/>
  <c r="H1430"/>
  <c r="J1441"/>
  <c r="H1443"/>
  <c r="H1453"/>
  <c r="H1461"/>
  <c r="H1469"/>
  <c r="H1475"/>
  <c r="G1497"/>
  <c r="G1505"/>
  <c r="G1513"/>
  <c r="H46"/>
  <c r="H70"/>
  <c r="H312"/>
  <c r="H364"/>
  <c r="H378"/>
  <c r="H397"/>
  <c r="H460"/>
  <c r="H475"/>
  <c r="H513"/>
  <c r="H516"/>
  <c r="H519"/>
  <c r="H588"/>
  <c r="H1056"/>
  <c r="H1201"/>
  <c r="E24" i="9"/>
  <c r="B24" s="1"/>
  <c r="E28"/>
  <c r="B28" s="1"/>
  <c r="E36"/>
  <c r="B36" s="1"/>
  <c r="E40"/>
  <c r="B40" s="1"/>
  <c r="E44"/>
  <c r="B44" s="1"/>
  <c r="E48"/>
  <c r="B48" s="1"/>
  <c r="E53"/>
  <c r="B53" s="1"/>
  <c r="E57"/>
  <c r="B57" s="1"/>
  <c r="E61"/>
  <c r="B61" s="1"/>
  <c r="E65"/>
  <c r="B65" s="1"/>
  <c r="E69"/>
  <c r="B69" s="1"/>
  <c r="E73"/>
  <c r="B73" s="1"/>
  <c r="E77"/>
  <c r="B77" s="1"/>
  <c r="E81"/>
  <c r="B81" s="1"/>
  <c r="E86"/>
  <c r="B86" s="1"/>
  <c r="E90"/>
  <c r="B90" s="1"/>
  <c r="E95"/>
  <c r="B95" s="1"/>
  <c r="E99"/>
  <c r="B99" s="1"/>
  <c r="E104"/>
  <c r="B104" s="1"/>
  <c r="E109"/>
  <c r="B109" s="1"/>
  <c r="E113"/>
  <c r="B113" s="1"/>
  <c r="E118"/>
  <c r="B118" s="1"/>
  <c r="E123"/>
  <c r="B123" s="1"/>
  <c r="E127"/>
  <c r="B127" s="1"/>
  <c r="E132"/>
  <c r="B132" s="1"/>
  <c r="E137"/>
  <c r="B137" s="1"/>
  <c r="E141"/>
  <c r="B141" s="1"/>
  <c r="E147"/>
  <c r="B147" s="1"/>
  <c r="E151"/>
  <c r="B151" s="1"/>
  <c r="E273"/>
  <c r="B273" s="1"/>
  <c r="E282"/>
  <c r="B282" s="1"/>
  <c r="E305"/>
  <c r="B305" s="1"/>
  <c r="H1281" i="1"/>
  <c r="H1297"/>
  <c r="H1304"/>
  <c r="H1312"/>
  <c r="H1320"/>
  <c r="H1328"/>
  <c r="H1335"/>
  <c r="H1343"/>
  <c r="H1351"/>
  <c r="H1359"/>
  <c r="H1364"/>
  <c r="H1372"/>
  <c r="H1380"/>
  <c r="H1388"/>
  <c r="H1396"/>
  <c r="H1404"/>
  <c r="H1414"/>
  <c r="H1431"/>
  <c r="H78"/>
  <c r="H102"/>
  <c r="H412"/>
  <c r="H416"/>
  <c r="H436"/>
  <c r="H557"/>
  <c r="H574"/>
  <c r="H1065"/>
  <c r="H1096"/>
  <c r="E297" i="9"/>
  <c r="B297" s="1"/>
  <c r="E306"/>
  <c r="B306" s="1"/>
  <c r="E27"/>
  <c r="B27" s="1"/>
  <c r="G1509" i="1"/>
  <c r="H1580"/>
  <c r="G1579"/>
  <c r="H1578"/>
  <c r="H1576"/>
  <c r="G1577"/>
  <c r="H1574"/>
  <c r="G1575"/>
  <c r="G1573"/>
  <c r="H1572"/>
  <c r="H1570"/>
  <c r="G1571"/>
  <c r="G1569"/>
  <c r="H1568"/>
  <c r="G1567"/>
  <c r="G1565"/>
  <c r="H1566"/>
  <c r="H1564"/>
  <c r="D49" i="8"/>
  <c r="D43" s="1"/>
  <c r="I35" i="3" s="1"/>
  <c r="G1563" i="1"/>
  <c r="H1562"/>
  <c r="H1560"/>
  <c r="G1561"/>
  <c r="G1559"/>
  <c r="H1558"/>
  <c r="G1557"/>
  <c r="G1555"/>
  <c r="H1556"/>
  <c r="H1554"/>
  <c r="G1553"/>
  <c r="H1552"/>
  <c r="H1550"/>
  <c r="G1551"/>
  <c r="G1549"/>
  <c r="H1548"/>
  <c r="G1545"/>
  <c r="H1546"/>
  <c r="H1544"/>
  <c r="G1543"/>
  <c r="H1542"/>
  <c r="H1540"/>
  <c r="G1541"/>
  <c r="G1539"/>
  <c r="H1538"/>
  <c r="G1537"/>
  <c r="G1535"/>
  <c r="H1536"/>
  <c r="H1534"/>
  <c r="G1533"/>
  <c r="H1532"/>
  <c r="H1530"/>
  <c r="G1531"/>
  <c r="G1529"/>
  <c r="C1525"/>
  <c r="H1525" s="1"/>
  <c r="H1528"/>
  <c r="C1524"/>
  <c r="G1524" s="1"/>
  <c r="G1527"/>
  <c r="H1526"/>
  <c r="G1523"/>
  <c r="H1522"/>
  <c r="G1519"/>
  <c r="G1521"/>
  <c r="C1518"/>
  <c r="G1515"/>
  <c r="G1511"/>
  <c r="G1507"/>
  <c r="G1501"/>
  <c r="G1503"/>
  <c r="G1499"/>
  <c r="G1493"/>
  <c r="G1495"/>
  <c r="G1491"/>
  <c r="G1487"/>
  <c r="C1483"/>
  <c r="H1483" s="1"/>
  <c r="H1481"/>
  <c r="G1481"/>
  <c r="G1408"/>
  <c r="G1420"/>
  <c r="D1435"/>
  <c r="H1438"/>
  <c r="H1436"/>
  <c r="H1437"/>
  <c r="H1440"/>
  <c r="E286" i="9"/>
  <c r="B286" s="1"/>
  <c r="E288"/>
  <c r="B288" s="1"/>
  <c r="E294"/>
  <c r="B294" s="1"/>
  <c r="E298"/>
  <c r="B298" s="1"/>
  <c r="E300"/>
  <c r="B300" s="1"/>
  <c r="E303"/>
  <c r="B303" s="1"/>
  <c r="G1295" i="1"/>
  <c r="G1279"/>
  <c r="G1283"/>
  <c r="G1287"/>
  <c r="G1291"/>
  <c r="G1273"/>
  <c r="G1267"/>
  <c r="G1263"/>
  <c r="G1265"/>
  <c r="G1261"/>
  <c r="G1257"/>
  <c r="G1255"/>
  <c r="G1249"/>
  <c r="G1245"/>
  <c r="G1239"/>
  <c r="G1241"/>
  <c r="G1237"/>
  <c r="G1232"/>
  <c r="E245" i="5"/>
  <c r="D1222" i="1" s="1"/>
  <c r="H1222" s="1"/>
  <c r="F250" i="5"/>
  <c r="G1222" i="1"/>
  <c r="G1220"/>
  <c r="F239" i="5"/>
  <c r="G1218" i="1"/>
  <c r="G1204"/>
  <c r="G1208"/>
  <c r="E311" i="9"/>
  <c r="B311" s="1"/>
  <c r="G1186" i="1"/>
  <c r="G1190"/>
  <c r="G1194"/>
  <c r="G1198"/>
  <c r="G1180"/>
  <c r="G1176"/>
  <c r="G1168"/>
  <c r="G1172"/>
  <c r="G1162"/>
  <c r="D1154"/>
  <c r="H1154" s="1"/>
  <c r="G1158"/>
  <c r="G1154"/>
  <c r="G1148"/>
  <c r="F170" i="5"/>
  <c r="G1144" i="1"/>
  <c r="G1132"/>
  <c r="G1136"/>
  <c r="G1124"/>
  <c r="G1126"/>
  <c r="F146" i="5"/>
  <c r="E291" i="9"/>
  <c r="B291" s="1"/>
  <c r="G1112" i="1"/>
  <c r="G1116"/>
  <c r="G1104"/>
  <c r="G1108"/>
  <c r="G1096"/>
  <c r="G1100"/>
  <c r="G1098"/>
  <c r="D1084"/>
  <c r="H1084" s="1"/>
  <c r="G1086"/>
  <c r="G1090"/>
  <c r="G1094"/>
  <c r="H290" i="9"/>
  <c r="G1066" i="1"/>
  <c r="G1070"/>
  <c r="G1074"/>
  <c r="G1078"/>
  <c r="G1082"/>
  <c r="G1064"/>
  <c r="G1060"/>
  <c r="E68" i="5"/>
  <c r="G1056" i="1"/>
  <c r="G1048"/>
  <c r="G1052"/>
  <c r="F56" i="5"/>
  <c r="G1023" i="1"/>
  <c r="F45" i="5"/>
  <c r="G1025" i="1"/>
  <c r="G1017"/>
  <c r="G1015"/>
  <c r="F35" i="5"/>
  <c r="G1007" i="1"/>
  <c r="G1005"/>
  <c r="E12" i="5"/>
  <c r="F19"/>
  <c r="G999" i="1"/>
  <c r="G991"/>
  <c r="G978"/>
  <c r="G980"/>
  <c r="G976"/>
  <c r="G942"/>
  <c r="G946"/>
  <c r="G950"/>
  <c r="G954"/>
  <c r="G958"/>
  <c r="G962"/>
  <c r="G966"/>
  <c r="G970"/>
  <c r="G974"/>
  <c r="G916"/>
  <c r="G920"/>
  <c r="G924"/>
  <c r="G928"/>
  <c r="G932"/>
  <c r="G936"/>
  <c r="G940"/>
  <c r="G888"/>
  <c r="G892"/>
  <c r="G896"/>
  <c r="G900"/>
  <c r="G904"/>
  <c r="G908"/>
  <c r="G912"/>
  <c r="G858"/>
  <c r="G862"/>
  <c r="G866"/>
  <c r="G870"/>
  <c r="G874"/>
  <c r="G878"/>
  <c r="G882"/>
  <c r="G840"/>
  <c r="G844"/>
  <c r="G848"/>
  <c r="G852"/>
  <c r="G822"/>
  <c r="G826"/>
  <c r="G830"/>
  <c r="G834"/>
  <c r="G802"/>
  <c r="G806"/>
  <c r="G810"/>
  <c r="G814"/>
  <c r="G818"/>
  <c r="G778"/>
  <c r="G782"/>
  <c r="G786"/>
  <c r="G790"/>
  <c r="G794"/>
  <c r="G798"/>
  <c r="G754"/>
  <c r="G758"/>
  <c r="G762"/>
  <c r="G766"/>
  <c r="G770"/>
  <c r="G774"/>
  <c r="G720"/>
  <c r="G724"/>
  <c r="G728"/>
  <c r="G732"/>
  <c r="G736"/>
  <c r="G740"/>
  <c r="G744"/>
  <c r="G748"/>
  <c r="G686"/>
  <c r="G690"/>
  <c r="G694"/>
  <c r="G698"/>
  <c r="G674"/>
  <c r="G678"/>
  <c r="G682"/>
  <c r="G670"/>
  <c r="G652"/>
  <c r="G656"/>
  <c r="G660"/>
  <c r="G664"/>
  <c r="G648"/>
  <c r="G642"/>
  <c r="E296" i="9"/>
  <c r="B296" s="1"/>
  <c r="G628" i="1"/>
  <c r="G626"/>
  <c r="F271" i="9"/>
  <c r="G611" i="1"/>
  <c r="G615"/>
  <c r="G601"/>
  <c r="G605"/>
  <c r="F265" i="9"/>
  <c r="F267"/>
  <c r="F263"/>
  <c r="B263" s="1"/>
  <c r="G593" i="1"/>
  <c r="G591"/>
  <c r="G584"/>
  <c r="G574"/>
  <c r="G582"/>
  <c r="G576"/>
  <c r="G570"/>
  <c r="G568"/>
  <c r="G566"/>
  <c r="G564"/>
  <c r="G557"/>
  <c r="E529" i="4"/>
  <c r="E528" s="1"/>
  <c r="D522" i="1" s="1"/>
  <c r="G551"/>
  <c r="G555"/>
  <c r="G549"/>
  <c r="G537"/>
  <c r="G541"/>
  <c r="G535"/>
  <c r="F251" i="9"/>
  <c r="G531" i="1"/>
  <c r="G527"/>
  <c r="G525"/>
  <c r="G519"/>
  <c r="G513"/>
  <c r="E515" i="4"/>
  <c r="D509" i="1" s="1"/>
  <c r="H509" s="1"/>
  <c r="G511"/>
  <c r="G501"/>
  <c r="G505"/>
  <c r="G491"/>
  <c r="G495"/>
  <c r="G489"/>
  <c r="G487"/>
  <c r="F239" i="9"/>
  <c r="B239" s="1"/>
  <c r="F241"/>
  <c r="G483" i="1"/>
  <c r="G479"/>
  <c r="F235" i="9"/>
  <c r="B235" s="1"/>
  <c r="G475" i="1"/>
  <c r="G477"/>
  <c r="G469"/>
  <c r="D467"/>
  <c r="H467" s="1"/>
  <c r="G459"/>
  <c r="G452"/>
  <c r="D449"/>
  <c r="H449" s="1"/>
  <c r="G446"/>
  <c r="G442"/>
  <c r="G436"/>
  <c r="G438"/>
  <c r="F233" i="9"/>
  <c r="F231"/>
  <c r="G424" i="1"/>
  <c r="G428"/>
  <c r="F229" i="9"/>
  <c r="F227"/>
  <c r="G418" i="1"/>
  <c r="G416"/>
  <c r="G404"/>
  <c r="G398"/>
  <c r="G392"/>
  <c r="G390"/>
  <c r="G386"/>
  <c r="G382"/>
  <c r="G378"/>
  <c r="G374"/>
  <c r="E363" i="4"/>
  <c r="D358" i="1" s="1"/>
  <c r="H358" s="1"/>
  <c r="G370"/>
  <c r="G366"/>
  <c r="G364"/>
  <c r="F369" i="4"/>
  <c r="G362" i="1"/>
  <c r="G358"/>
  <c r="D359"/>
  <c r="H359" s="1"/>
  <c r="F363" i="4"/>
  <c r="G354" i="1"/>
  <c r="G350"/>
  <c r="G339"/>
  <c r="G341"/>
  <c r="G337"/>
  <c r="G333"/>
  <c r="G331"/>
  <c r="G321"/>
  <c r="G317"/>
  <c r="G307"/>
  <c r="G311"/>
  <c r="G301"/>
  <c r="G305"/>
  <c r="G299"/>
  <c r="G295"/>
  <c r="G297"/>
  <c r="G290"/>
  <c r="G412"/>
  <c r="G288"/>
  <c r="D411"/>
  <c r="H411" s="1"/>
  <c r="G281"/>
  <c r="G275"/>
  <c r="E263" i="4"/>
  <c r="D259" i="1" s="1"/>
  <c r="H259" s="1"/>
  <c r="G255"/>
  <c r="E252" i="4"/>
  <c r="D248" i="1" s="1"/>
  <c r="H248" s="1"/>
  <c r="G249"/>
  <c r="E224" i="4"/>
  <c r="D220" i="1" s="1"/>
  <c r="H220" s="1"/>
  <c r="G235"/>
  <c r="G227"/>
  <c r="G225"/>
  <c r="G213"/>
  <c r="E215" i="4"/>
  <c r="D211" i="1" s="1"/>
  <c r="H211" s="1"/>
  <c r="F225" i="9"/>
  <c r="E196" i="4"/>
  <c r="D192" i="1" s="1"/>
  <c r="H192" s="1"/>
  <c r="F210" i="4"/>
  <c r="D193" i="1"/>
  <c r="H193" s="1"/>
  <c r="G197"/>
  <c r="F223" i="9"/>
  <c r="F188" i="4"/>
  <c r="G183" i="1"/>
  <c r="F221" i="9"/>
  <c r="F219"/>
  <c r="B219" s="1"/>
  <c r="G173" i="1"/>
  <c r="G175"/>
  <c r="F177" i="4"/>
  <c r="G169" i="1"/>
  <c r="G161"/>
  <c r="E163" i="4"/>
  <c r="D159" i="1" s="1"/>
  <c r="H159" s="1"/>
  <c r="E152" i="4"/>
  <c r="F159"/>
  <c r="F152"/>
  <c r="G149" i="1"/>
  <c r="G136"/>
  <c r="G132"/>
  <c r="F134" i="4"/>
  <c r="G124" i="1"/>
  <c r="G120"/>
  <c r="F124" i="4"/>
  <c r="G116" i="1"/>
  <c r="G108"/>
  <c r="G110"/>
  <c r="G102"/>
  <c r="G106"/>
  <c r="G94"/>
  <c r="G78"/>
  <c r="G82"/>
  <c r="F77" i="4"/>
  <c r="G70" i="1"/>
  <c r="G64"/>
  <c r="F68" i="4"/>
  <c r="G58" i="1"/>
  <c r="G50"/>
  <c r="G47"/>
  <c r="G49"/>
  <c r="F50" i="4"/>
  <c r="G46" i="1"/>
  <c r="G45"/>
  <c r="G44"/>
  <c r="G43"/>
  <c r="G40"/>
  <c r="G41"/>
  <c r="G42"/>
  <c r="G39"/>
  <c r="G38"/>
  <c r="G36"/>
  <c r="G37"/>
  <c r="G35"/>
  <c r="G33"/>
  <c r="G34"/>
  <c r="G31"/>
  <c r="G30"/>
  <c r="G28"/>
  <c r="G25"/>
  <c r="G26"/>
  <c r="G24"/>
  <c r="G22"/>
  <c r="E7" i="4"/>
  <c r="D3" i="1" s="1"/>
  <c r="H3" s="1"/>
  <c r="G19"/>
  <c r="G21"/>
  <c r="G13"/>
  <c r="G16"/>
  <c r="G12"/>
  <c r="G10"/>
  <c r="D4"/>
  <c r="H4" s="1"/>
  <c r="G3"/>
  <c r="G6"/>
  <c r="E32" i="9"/>
  <c r="B32" s="1"/>
  <c r="F215"/>
  <c r="B215" s="1"/>
  <c r="F217"/>
  <c r="E287"/>
  <c r="B287" s="1"/>
  <c r="E293"/>
  <c r="B293" s="1"/>
  <c r="E301"/>
  <c r="B301" s="1"/>
  <c r="G51" i="1"/>
  <c r="H51"/>
  <c r="G53"/>
  <c r="G55"/>
  <c r="G57"/>
  <c r="G59"/>
  <c r="G61"/>
  <c r="G63"/>
  <c r="G65"/>
  <c r="G67"/>
  <c r="G69"/>
  <c r="G71"/>
  <c r="G73"/>
  <c r="G75"/>
  <c r="G77"/>
  <c r="G79"/>
  <c r="G81"/>
  <c r="G83"/>
  <c r="G85"/>
  <c r="G87"/>
  <c r="G89"/>
  <c r="G91"/>
  <c r="G93"/>
  <c r="G95"/>
  <c r="G97"/>
  <c r="G99"/>
  <c r="G101"/>
  <c r="G103"/>
  <c r="G105"/>
  <c r="G107"/>
  <c r="G109"/>
  <c r="G111"/>
  <c r="G113"/>
  <c r="G115"/>
  <c r="G117"/>
  <c r="G119"/>
  <c r="G121"/>
  <c r="G123"/>
  <c r="G125"/>
  <c r="G127"/>
  <c r="G129"/>
  <c r="G131"/>
  <c r="G133"/>
  <c r="G135"/>
  <c r="G137"/>
  <c r="G139"/>
  <c r="G141"/>
  <c r="G143"/>
  <c r="G145"/>
  <c r="G150"/>
  <c r="G152"/>
  <c r="G154"/>
  <c r="G156"/>
  <c r="G158"/>
  <c r="G160"/>
  <c r="G162"/>
  <c r="G164"/>
  <c r="G166"/>
  <c r="G168"/>
  <c r="G170"/>
  <c r="G172"/>
  <c r="G174"/>
  <c r="G176"/>
  <c r="G178"/>
  <c r="G180"/>
  <c r="G182"/>
  <c r="G184"/>
  <c r="G186"/>
  <c r="G188"/>
  <c r="G190"/>
  <c r="G192"/>
  <c r="G194"/>
  <c r="G196"/>
  <c r="G198"/>
  <c r="G200"/>
  <c r="G202"/>
  <c r="G204"/>
  <c r="G206"/>
  <c r="G208"/>
  <c r="G210"/>
  <c r="G212"/>
  <c r="G214"/>
  <c r="G216"/>
  <c r="G218"/>
  <c r="G222"/>
  <c r="G224"/>
  <c r="G226"/>
  <c r="G228"/>
  <c r="G230"/>
  <c r="G232"/>
  <c r="G234"/>
  <c r="G236"/>
  <c r="G238"/>
  <c r="G240"/>
  <c r="G242"/>
  <c r="G244"/>
  <c r="G246"/>
  <c r="G248"/>
  <c r="G250"/>
  <c r="G252"/>
  <c r="G254"/>
  <c r="G256"/>
  <c r="G258"/>
  <c r="G260"/>
  <c r="G262"/>
  <c r="G264"/>
  <c r="G266"/>
  <c r="G268"/>
  <c r="G270"/>
  <c r="G272"/>
  <c r="G274"/>
  <c r="G276"/>
  <c r="G278"/>
  <c r="G280"/>
  <c r="G282"/>
  <c r="G284"/>
  <c r="G289"/>
  <c r="G291"/>
  <c r="G296"/>
  <c r="G298"/>
  <c r="G300"/>
  <c r="G302"/>
  <c r="G304"/>
  <c r="G306"/>
  <c r="G308"/>
  <c r="G310"/>
  <c r="G312"/>
  <c r="G314"/>
  <c r="G316"/>
  <c r="G318"/>
  <c r="G320"/>
  <c r="G322"/>
  <c r="G324"/>
  <c r="G326"/>
  <c r="G328"/>
  <c r="G330"/>
  <c r="G332"/>
  <c r="G334"/>
  <c r="G336"/>
  <c r="G338"/>
  <c r="G340"/>
  <c r="G342"/>
  <c r="G344"/>
  <c r="G347"/>
  <c r="G349"/>
  <c r="G351"/>
  <c r="G353"/>
  <c r="G355"/>
  <c r="G357"/>
  <c r="G359"/>
  <c r="G361"/>
  <c r="G363"/>
  <c r="G365"/>
  <c r="G367"/>
  <c r="G369"/>
  <c r="G371"/>
  <c r="G373"/>
  <c r="G375"/>
  <c r="G377"/>
  <c r="G379"/>
  <c r="G381"/>
  <c r="G383"/>
  <c r="G385"/>
  <c r="G387"/>
  <c r="G389"/>
  <c r="G391"/>
  <c r="G393"/>
  <c r="G395"/>
  <c r="G397"/>
  <c r="G399"/>
  <c r="G401"/>
  <c r="G405"/>
  <c r="G411"/>
  <c r="G413"/>
  <c r="G417"/>
  <c r="G419"/>
  <c r="G421"/>
  <c r="G423"/>
  <c r="G425"/>
  <c r="G427"/>
  <c r="G429"/>
  <c r="G431"/>
  <c r="G433"/>
  <c r="G435"/>
  <c r="G437"/>
  <c r="G439"/>
  <c r="G441"/>
  <c r="G443"/>
  <c r="G445"/>
  <c r="G447"/>
  <c r="G451"/>
  <c r="G454"/>
  <c r="G456"/>
  <c r="G458"/>
  <c r="G460"/>
  <c r="G462"/>
  <c r="G464"/>
  <c r="G466"/>
  <c r="G468"/>
  <c r="G470"/>
  <c r="G472"/>
  <c r="G474"/>
  <c r="G476"/>
  <c r="G480"/>
  <c r="G482"/>
  <c r="G484"/>
  <c r="G486"/>
  <c r="G488"/>
  <c r="G490"/>
  <c r="G492"/>
  <c r="G494"/>
  <c r="G496"/>
  <c r="G498"/>
  <c r="G500"/>
  <c r="G502"/>
  <c r="G504"/>
  <c r="G506"/>
  <c r="G508"/>
  <c r="G510"/>
  <c r="G512"/>
  <c r="G514"/>
  <c r="G516"/>
  <c r="G518"/>
  <c r="G520"/>
  <c r="G524"/>
  <c r="G526"/>
  <c r="G528"/>
  <c r="G530"/>
  <c r="G532"/>
  <c r="G534"/>
  <c r="G536"/>
  <c r="G538"/>
  <c r="G540"/>
  <c r="G542"/>
  <c r="G544"/>
  <c r="G546"/>
  <c r="G548"/>
  <c r="G550"/>
  <c r="G552"/>
  <c r="G554"/>
  <c r="G556"/>
  <c r="G558"/>
  <c r="G560"/>
  <c r="G563"/>
  <c r="G565"/>
  <c r="G567"/>
  <c r="G569"/>
  <c r="G571"/>
  <c r="G573"/>
  <c r="G575"/>
  <c r="G577"/>
  <c r="G579"/>
  <c r="G581"/>
  <c r="G583"/>
  <c r="G585"/>
  <c r="G588"/>
  <c r="G590"/>
  <c r="G592"/>
  <c r="G594"/>
  <c r="G596"/>
  <c r="G598"/>
  <c r="G600"/>
  <c r="G602"/>
  <c r="G604"/>
  <c r="G606"/>
  <c r="G608"/>
  <c r="G610"/>
  <c r="G612"/>
  <c r="G614"/>
  <c r="G616"/>
  <c r="G618"/>
  <c r="G621"/>
  <c r="G623"/>
  <c r="G625"/>
  <c r="G627"/>
  <c r="G631"/>
  <c r="G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H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G992"/>
  <c r="G994"/>
  <c r="G996"/>
  <c r="G998"/>
  <c r="G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5"/>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G1211"/>
  <c r="G1213"/>
  <c r="G1215"/>
  <c r="G1217"/>
  <c r="G1219"/>
  <c r="G1221"/>
  <c r="G1223"/>
  <c r="G1225"/>
  <c r="G1227"/>
  <c r="G1229"/>
  <c r="G1231"/>
  <c r="G1233"/>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7"/>
  <c r="G1309"/>
  <c r="G1311"/>
  <c r="G1313"/>
  <c r="G1315"/>
  <c r="G1317"/>
  <c r="G1319"/>
  <c r="G1321"/>
  <c r="G1323"/>
  <c r="G1325"/>
  <c r="G1327"/>
  <c r="G1330"/>
  <c r="G1332"/>
  <c r="G1334"/>
  <c r="G1336"/>
  <c r="G1338"/>
  <c r="G1340"/>
  <c r="G1342"/>
  <c r="G1344"/>
  <c r="G1346"/>
  <c r="G1348"/>
  <c r="G1350"/>
  <c r="G1352"/>
  <c r="G1354"/>
  <c r="G1356"/>
  <c r="G1358"/>
  <c r="G1360"/>
  <c r="G1362"/>
  <c r="J1440"/>
  <c r="J1442"/>
  <c r="J1444"/>
  <c r="J1447"/>
  <c r="H1447"/>
  <c r="G1447"/>
  <c r="J1449"/>
  <c r="H1449"/>
  <c r="G1449"/>
  <c r="J1451"/>
  <c r="H1451"/>
  <c r="G1451"/>
  <c r="I1451" s="1"/>
  <c r="G1453"/>
  <c r="J1456"/>
  <c r="H1456"/>
  <c r="G1456"/>
  <c r="I1456" s="1"/>
  <c r="J1458"/>
  <c r="H1458"/>
  <c r="G1458"/>
  <c r="J1460"/>
  <c r="H1460"/>
  <c r="G1460"/>
  <c r="J1476"/>
  <c r="H1476"/>
  <c r="G1476"/>
  <c r="J1478"/>
  <c r="H1478"/>
  <c r="G1478"/>
  <c r="I1478" s="1"/>
  <c r="G1480"/>
  <c r="H1480"/>
  <c r="G1484"/>
  <c r="H1484"/>
  <c r="G1488"/>
  <c r="H1488"/>
  <c r="G1492"/>
  <c r="H1492"/>
  <c r="G1496"/>
  <c r="H1496"/>
  <c r="G1500"/>
  <c r="H1500"/>
  <c r="G1504"/>
  <c r="H1504"/>
  <c r="G1508"/>
  <c r="H1508"/>
  <c r="G1512"/>
  <c r="H1512"/>
  <c r="G1516"/>
  <c r="H1516"/>
  <c r="J1446"/>
  <c r="H1446"/>
  <c r="G1446"/>
  <c r="J1448"/>
  <c r="H1448"/>
  <c r="G1448"/>
  <c r="I1448" s="1"/>
  <c r="J1450"/>
  <c r="H1450"/>
  <c r="G1450"/>
  <c r="J1452"/>
  <c r="H1452"/>
  <c r="G1452"/>
  <c r="I1452" s="1"/>
  <c r="J1455"/>
  <c r="H1455"/>
  <c r="G1455"/>
  <c r="J1457"/>
  <c r="H1457"/>
  <c r="G1457"/>
  <c r="I1457" s="1"/>
  <c r="J1459"/>
  <c r="H1459"/>
  <c r="G1459"/>
  <c r="G1461"/>
  <c r="G1470"/>
  <c r="J1477"/>
  <c r="H1477"/>
  <c r="G1477"/>
  <c r="I1477" s="1"/>
  <c r="J1479"/>
  <c r="H1479"/>
  <c r="G1479"/>
  <c r="G1482"/>
  <c r="H1482"/>
  <c r="G1486"/>
  <c r="H1486"/>
  <c r="G1490"/>
  <c r="H1490"/>
  <c r="G1494"/>
  <c r="H1494"/>
  <c r="G1498"/>
  <c r="H1498"/>
  <c r="G1502"/>
  <c r="H1502"/>
  <c r="G1506"/>
  <c r="H1506"/>
  <c r="G1510"/>
  <c r="H1510"/>
  <c r="G1514"/>
  <c r="H1514"/>
  <c r="G1363"/>
  <c r="H1363"/>
  <c r="G1365"/>
  <c r="G1367"/>
  <c r="G1369"/>
  <c r="G1371"/>
  <c r="G1373"/>
  <c r="G1375"/>
  <c r="G1377"/>
  <c r="G1379"/>
  <c r="G1381"/>
  <c r="G1383"/>
  <c r="G1385"/>
  <c r="G1387"/>
  <c r="G1389"/>
  <c r="G1391"/>
  <c r="G1393"/>
  <c r="G1395"/>
  <c r="G1397"/>
  <c r="G1399"/>
  <c r="G1401"/>
  <c r="G1403"/>
  <c r="G1405"/>
  <c r="G1407"/>
  <c r="G1409"/>
  <c r="G1411"/>
  <c r="G1413"/>
  <c r="G1415"/>
  <c r="G1417"/>
  <c r="G1419"/>
  <c r="G1421"/>
  <c r="G1424"/>
  <c r="G1426"/>
  <c r="G1428"/>
  <c r="G1430"/>
  <c r="G1432"/>
  <c r="G1434"/>
  <c r="G1437"/>
  <c r="G1439"/>
  <c r="I1439" s="1"/>
  <c r="G1440"/>
  <c r="G1441"/>
  <c r="I1441" s="1"/>
  <c r="G1442"/>
  <c r="I1442" s="1"/>
  <c r="G1443"/>
  <c r="I1443" s="1"/>
  <c r="G1444"/>
  <c r="I1444" s="1"/>
  <c r="J1445"/>
  <c r="G1454"/>
  <c r="J1462"/>
  <c r="H1462"/>
  <c r="G1462"/>
  <c r="I1462" s="1"/>
  <c r="J1463"/>
  <c r="H1463"/>
  <c r="G1463"/>
  <c r="J1464"/>
  <c r="H1464"/>
  <c r="G1464"/>
  <c r="J1465"/>
  <c r="H1465"/>
  <c r="G1465"/>
  <c r="J1466"/>
  <c r="H1466"/>
  <c r="G1466"/>
  <c r="I1466" s="1"/>
  <c r="J1467"/>
  <c r="H1467"/>
  <c r="G1467"/>
  <c r="J1468"/>
  <c r="H1468"/>
  <c r="G1468"/>
  <c r="G1469"/>
  <c r="J1471"/>
  <c r="H1471"/>
  <c r="G1471"/>
  <c r="J1472"/>
  <c r="H1472"/>
  <c r="G1472"/>
  <c r="J1473"/>
  <c r="H1473"/>
  <c r="G1473"/>
  <c r="I1473" s="1"/>
  <c r="J1474"/>
  <c r="H1474"/>
  <c r="G1474"/>
  <c r="G1475"/>
  <c r="D6" i="4"/>
  <c r="F224"/>
  <c r="D151"/>
  <c r="G1445" i="1"/>
  <c r="F7" i="4"/>
  <c r="F45"/>
  <c r="F51"/>
  <c r="F83"/>
  <c r="F107"/>
  <c r="F125"/>
  <c r="F164"/>
  <c r="F216"/>
  <c r="F236"/>
  <c r="F264"/>
  <c r="D298"/>
  <c r="F331"/>
  <c r="D350"/>
  <c r="F383"/>
  <c r="E644"/>
  <c r="D638" i="1" s="1"/>
  <c r="H638" s="1"/>
  <c r="F516" i="4"/>
  <c r="F70" i="5"/>
  <c r="G308" i="9"/>
  <c r="E308" s="1"/>
  <c r="B308" s="1"/>
  <c r="F177" i="5"/>
  <c r="D176"/>
  <c r="E237"/>
  <c r="F237" s="1"/>
  <c r="H21" i="9"/>
  <c r="F153" i="4"/>
  <c r="F169"/>
  <c r="F299"/>
  <c r="E299"/>
  <c r="F345"/>
  <c r="F351"/>
  <c r="E351"/>
  <c r="F397"/>
  <c r="F402"/>
  <c r="F643"/>
  <c r="F417"/>
  <c r="D421"/>
  <c r="F422"/>
  <c r="D459"/>
  <c r="F460"/>
  <c r="E484"/>
  <c r="D478" i="1" s="1"/>
  <c r="H478" s="1"/>
  <c r="D529" i="4"/>
  <c r="F530"/>
  <c r="D567"/>
  <c r="F568"/>
  <c r="D593"/>
  <c r="F594"/>
  <c r="D625"/>
  <c r="F626"/>
  <c r="F8" i="5"/>
  <c r="F13"/>
  <c r="D68"/>
  <c r="F416" i="4"/>
  <c r="E143" i="9"/>
  <c r="B143" s="1"/>
  <c r="F603" i="4"/>
  <c r="F119" i="5"/>
  <c r="F135"/>
  <c r="F149"/>
  <c r="F180"/>
  <c r="E310" i="9"/>
  <c r="B310" s="1"/>
  <c r="F190" i="5"/>
  <c r="F206"/>
  <c r="F238"/>
  <c r="D258"/>
  <c r="D5" i="6"/>
  <c r="D35"/>
  <c r="E290" i="9"/>
  <c r="B290" s="1"/>
  <c r="F88" i="5"/>
  <c r="E176"/>
  <c r="D42" i="8"/>
  <c r="H19" i="9" s="1"/>
  <c r="E19" s="1"/>
  <c r="B19" s="1"/>
  <c r="D129" i="6"/>
  <c r="G281" i="9"/>
  <c r="E281" s="1"/>
  <c r="B281" s="1"/>
  <c r="G280"/>
  <c r="E280" s="1"/>
  <c r="B280" s="1"/>
  <c r="G279"/>
  <c r="E279" s="1"/>
  <c r="B279" s="1"/>
  <c r="M213"/>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E166" s="1"/>
  <c r="B166" s="1"/>
  <c r="H165"/>
  <c r="I10"/>
  <c r="B217"/>
  <c r="B221"/>
  <c r="B223"/>
  <c r="B225"/>
  <c r="B227"/>
  <c r="B229"/>
  <c r="B231"/>
  <c r="B233"/>
  <c r="B237"/>
  <c r="B241"/>
  <c r="B316"/>
  <c r="E315"/>
  <c r="I10" i="3" s="1"/>
  <c r="B243" i="9"/>
  <c r="B245"/>
  <c r="B247"/>
  <c r="B249"/>
  <c r="B251"/>
  <c r="B253"/>
  <c r="B255"/>
  <c r="B257"/>
  <c r="B259"/>
  <c r="B261"/>
  <c r="B265"/>
  <c r="B267"/>
  <c r="B269"/>
  <c r="B271"/>
  <c r="I1471" i="1" l="1"/>
  <c r="I1468"/>
  <c r="I1464"/>
  <c r="I1460"/>
  <c r="I1447"/>
  <c r="G4"/>
  <c r="H1524"/>
  <c r="G1525"/>
  <c r="G1518"/>
  <c r="H1518"/>
  <c r="G1483"/>
  <c r="I1440"/>
  <c r="G1084"/>
  <c r="D1046"/>
  <c r="I21" i="3"/>
  <c r="E7" i="5"/>
  <c r="F12"/>
  <c r="D990" i="1"/>
  <c r="D523"/>
  <c r="G509"/>
  <c r="E420" i="4"/>
  <c r="E636" s="1"/>
  <c r="D630" i="1" s="1"/>
  <c r="G467"/>
  <c r="G449"/>
  <c r="G259"/>
  <c r="G220"/>
  <c r="G211"/>
  <c r="F196" i="4"/>
  <c r="G193" i="1"/>
  <c r="F163" i="4"/>
  <c r="E151"/>
  <c r="F151" s="1"/>
  <c r="G159" i="1"/>
  <c r="G21" i="9"/>
  <c r="E21" s="1"/>
  <c r="D148" i="1"/>
  <c r="E6" i="4"/>
  <c r="F6" s="1"/>
  <c r="E165" i="9"/>
  <c r="B165" s="1"/>
  <c r="K1451"/>
  <c r="G314"/>
  <c r="E314" s="1"/>
  <c r="B314" s="1"/>
  <c r="I34" i="3"/>
  <c r="C1517" i="1"/>
  <c r="E175" i="5"/>
  <c r="I22" i="3"/>
  <c r="D1153" i="1"/>
  <c r="G318" i="9"/>
  <c r="E318" s="1"/>
  <c r="D141" i="6"/>
  <c r="F5"/>
  <c r="H24" i="3"/>
  <c r="C1299" i="1"/>
  <c r="F625" i="4"/>
  <c r="C619" i="1"/>
  <c r="F529" i="4"/>
  <c r="D528"/>
  <c r="C523" i="1"/>
  <c r="E350" i="4"/>
  <c r="F350" s="1"/>
  <c r="D346" i="1"/>
  <c r="D289" i="4"/>
  <c r="H17" i="3"/>
  <c r="C147" i="1"/>
  <c r="F213" i="9"/>
  <c r="B213" s="1"/>
  <c r="B192"/>
  <c r="G313"/>
  <c r="E313" s="1"/>
  <c r="F35" i="6"/>
  <c r="H25" i="3"/>
  <c r="C1329" i="1"/>
  <c r="F258" i="5"/>
  <c r="C1235" i="1"/>
  <c r="H21" i="3"/>
  <c r="F68" i="5"/>
  <c r="D6"/>
  <c r="C1046" i="1"/>
  <c r="F459" i="4"/>
  <c r="C453" i="1"/>
  <c r="F421" i="4"/>
  <c r="D420"/>
  <c r="C415" i="1"/>
  <c r="E298" i="4"/>
  <c r="E412" s="1"/>
  <c r="D294" i="1"/>
  <c r="I23" i="3"/>
  <c r="D1214" i="1"/>
  <c r="D175" i="5"/>
  <c r="F176"/>
  <c r="H22" i="3"/>
  <c r="C1153" i="1"/>
  <c r="D408" i="4"/>
  <c r="C345" i="1"/>
  <c r="F298" i="4"/>
  <c r="D407"/>
  <c r="C293" i="1"/>
  <c r="D412" i="4"/>
  <c r="D290"/>
  <c r="H16" i="3"/>
  <c r="C2" i="1"/>
  <c r="I1474"/>
  <c r="I1472"/>
  <c r="I1467"/>
  <c r="I1465"/>
  <c r="I1463"/>
  <c r="I1479"/>
  <c r="I1459"/>
  <c r="I1455"/>
  <c r="I1450"/>
  <c r="I1446"/>
  <c r="I1476"/>
  <c r="I1458"/>
  <c r="I1449"/>
  <c r="G478"/>
  <c r="G638"/>
  <c r="F129" i="6"/>
  <c r="C1423" i="1"/>
  <c r="F593" i="4"/>
  <c r="C587" i="1"/>
  <c r="F567" i="4"/>
  <c r="C561" i="1"/>
  <c r="H990" l="1"/>
  <c r="G990"/>
  <c r="I20" i="3"/>
  <c r="F7" i="5"/>
  <c r="E6"/>
  <c r="D984" i="1" s="1"/>
  <c r="D985"/>
  <c r="E635" i="4"/>
  <c r="D629" i="1" s="1"/>
  <c r="D414"/>
  <c r="D147"/>
  <c r="G147" s="1"/>
  <c r="E289" i="4"/>
  <c r="F289" s="1"/>
  <c r="I17" i="3"/>
  <c r="H148" i="1"/>
  <c r="G148"/>
  <c r="E291" i="4"/>
  <c r="D287" i="1" s="1"/>
  <c r="D2"/>
  <c r="G2" s="1"/>
  <c r="I16" i="3"/>
  <c r="F407" i="4"/>
  <c r="C402" i="1"/>
  <c r="C403"/>
  <c r="F175" i="5"/>
  <c r="C1152" i="1"/>
  <c r="H294"/>
  <c r="G294"/>
  <c r="G415"/>
  <c r="H415"/>
  <c r="G278" i="9"/>
  <c r="G285"/>
  <c r="E285" s="1"/>
  <c r="B285" s="1"/>
  <c r="C984" i="1"/>
  <c r="B313" i="9"/>
  <c r="E312"/>
  <c r="D291" i="4"/>
  <c r="D413"/>
  <c r="C285" i="1"/>
  <c r="E408" i="4"/>
  <c r="D403" i="1" s="1"/>
  <c r="D345"/>
  <c r="G345" s="1"/>
  <c r="F528" i="4"/>
  <c r="D636"/>
  <c r="C522" i="1"/>
  <c r="G619"/>
  <c r="H619"/>
  <c r="G1299"/>
  <c r="H1299"/>
  <c r="B318" i="9"/>
  <c r="E317"/>
  <c r="H1517" i="1"/>
  <c r="G1517"/>
  <c r="H11" i="3"/>
  <c r="F290" i="4"/>
  <c r="C286" i="1"/>
  <c r="E639" i="4"/>
  <c r="D407" i="1"/>
  <c r="G561"/>
  <c r="H561"/>
  <c r="G587"/>
  <c r="H587"/>
  <c r="G1423"/>
  <c r="H1423"/>
  <c r="H2"/>
  <c r="D639" i="4"/>
  <c r="D414"/>
  <c r="F412"/>
  <c r="C407" i="1"/>
  <c r="G1153"/>
  <c r="H1153"/>
  <c r="H1214"/>
  <c r="G1214"/>
  <c r="B21" i="9"/>
  <c r="E407" i="4"/>
  <c r="D402" i="1" s="1"/>
  <c r="D293"/>
  <c r="G293" s="1"/>
  <c r="D635" i="4"/>
  <c r="F420"/>
  <c r="C414" i="1"/>
  <c r="G453"/>
  <c r="H453"/>
  <c r="G1046"/>
  <c r="H1046"/>
  <c r="G1235"/>
  <c r="H1235"/>
  <c r="G1329"/>
  <c r="H1329"/>
  <c r="H346"/>
  <c r="G346"/>
  <c r="G523"/>
  <c r="H523"/>
  <c r="F141" i="6"/>
  <c r="H28" i="3"/>
  <c r="C1435" i="1"/>
  <c r="H9" i="3" s="1"/>
  <c r="D1152" i="1"/>
  <c r="H278" i="9" l="1"/>
  <c r="F6" i="5"/>
  <c r="H985" i="1"/>
  <c r="G985"/>
  <c r="H147"/>
  <c r="E413" i="4"/>
  <c r="F413" s="1"/>
  <c r="D285" i="1"/>
  <c r="H285" s="1"/>
  <c r="E290" i="4"/>
  <c r="D286" i="1" s="1"/>
  <c r="G286" s="1"/>
  <c r="K3" i="9"/>
  <c r="I9" i="3"/>
  <c r="F636" i="4"/>
  <c r="C630" i="1"/>
  <c r="G285"/>
  <c r="H8" i="3"/>
  <c r="G984" i="1"/>
  <c r="H984"/>
  <c r="G1152"/>
  <c r="H1152"/>
  <c r="G403"/>
  <c r="H403"/>
  <c r="H345"/>
  <c r="G402"/>
  <c r="H402"/>
  <c r="G1435"/>
  <c r="H1435"/>
  <c r="H293"/>
  <c r="G407"/>
  <c r="H407"/>
  <c r="F414" i="4"/>
  <c r="C409" i="1"/>
  <c r="G414"/>
  <c r="H414"/>
  <c r="F635" i="4"/>
  <c r="C629" i="1"/>
  <c r="F639" i="4"/>
  <c r="C633" i="1"/>
  <c r="D633"/>
  <c r="N3" i="9"/>
  <c r="I11" i="3"/>
  <c r="G522" i="1"/>
  <c r="H522"/>
  <c r="D640" i="4"/>
  <c r="D641" s="1"/>
  <c r="D415"/>
  <c r="C408" i="1"/>
  <c r="F291" i="4"/>
  <c r="C287" i="1"/>
  <c r="E278" i="9"/>
  <c r="F408" i="4"/>
  <c r="H286" i="1" l="1"/>
  <c r="E640" i="4"/>
  <c r="F640" s="1"/>
  <c r="D408" i="1"/>
  <c r="G408" s="1"/>
  <c r="E414" i="4"/>
  <c r="D409" i="1" s="1"/>
  <c r="G409" s="1"/>
  <c r="E415" i="4"/>
  <c r="D410" i="1" s="1"/>
  <c r="F641" i="4"/>
  <c r="C635" i="1"/>
  <c r="G633"/>
  <c r="H633"/>
  <c r="G630"/>
  <c r="H630"/>
  <c r="B278" i="9"/>
  <c r="E277"/>
  <c r="I8" i="3" s="1"/>
  <c r="G287" i="1"/>
  <c r="H287"/>
  <c r="C410"/>
  <c r="D642" i="4"/>
  <c r="C634" i="1"/>
  <c r="G629"/>
  <c r="H629"/>
  <c r="M3" i="9"/>
  <c r="H409" i="1" l="1"/>
  <c r="H408"/>
  <c r="F415" i="4"/>
  <c r="D634" i="1"/>
  <c r="G634" s="1"/>
  <c r="E641" i="4"/>
  <c r="E642"/>
  <c r="D646"/>
  <c r="C636" i="1"/>
  <c r="G410"/>
  <c r="H410"/>
  <c r="D645" i="4"/>
  <c r="H634" i="1" l="1"/>
  <c r="D636"/>
  <c r="G636" s="1"/>
  <c r="E646" i="4"/>
  <c r="F646" s="1"/>
  <c r="F642"/>
  <c r="D635" i="1"/>
  <c r="E645" i="4"/>
  <c r="H19" i="3"/>
  <c r="C640" i="1"/>
  <c r="F645" i="4"/>
  <c r="H18" i="3"/>
  <c r="C639" i="1"/>
  <c r="H636" l="1"/>
  <c r="G635"/>
  <c r="H635"/>
  <c r="D640"/>
  <c r="H640" s="1"/>
  <c r="I19" i="3"/>
  <c r="D639" i="1"/>
  <c r="H7" i="3" s="1"/>
  <c r="J3" i="9" s="1"/>
  <c r="I18" i="3"/>
  <c r="G276" i="9"/>
  <c r="E276" s="1"/>
  <c r="B276" s="1"/>
  <c r="G639" i="1" l="1"/>
  <c r="G640"/>
  <c r="H639"/>
  <c r="G274" i="9"/>
  <c r="L272"/>
  <c r="M272"/>
  <c r="H274"/>
  <c r="H18"/>
  <c r="G18"/>
  <c r="I5"/>
  <c r="K7"/>
  <c r="J10"/>
  <c r="I13"/>
  <c r="H17"/>
  <c r="J17"/>
  <c r="J5"/>
  <c r="K6"/>
  <c r="I8"/>
  <c r="J9"/>
  <c r="K10"/>
  <c r="I12"/>
  <c r="J13"/>
  <c r="M15"/>
  <c r="L16"/>
  <c r="I17"/>
  <c r="K5"/>
  <c r="I7"/>
  <c r="J8"/>
  <c r="K9"/>
  <c r="I11"/>
  <c r="J12"/>
  <c r="K13"/>
  <c r="L15"/>
  <c r="F15" s="1"/>
  <c r="M16"/>
  <c r="I6"/>
  <c r="J7"/>
  <c r="K8"/>
  <c r="J11"/>
  <c r="K12"/>
  <c r="H15"/>
  <c r="G16"/>
  <c r="G17"/>
  <c r="J6"/>
  <c r="I9"/>
  <c r="K11"/>
  <c r="G15"/>
  <c r="E15" s="1"/>
  <c r="H16"/>
  <c r="E18" l="1"/>
  <c r="B18" s="1"/>
  <c r="F272"/>
  <c r="F20" s="1"/>
  <c r="E7"/>
  <c r="B7" s="1"/>
  <c r="E13"/>
  <c r="B13" s="1"/>
  <c r="E16"/>
  <c r="E6"/>
  <c r="B6" s="1"/>
  <c r="E12"/>
  <c r="B12" s="1"/>
  <c r="B15"/>
  <c r="E9"/>
  <c r="B9" s="1"/>
  <c r="E17"/>
  <c r="B17" s="1"/>
  <c r="E11"/>
  <c r="B11" s="1"/>
  <c r="F16"/>
  <c r="F14" s="1"/>
  <c r="E8"/>
  <c r="B8" s="1"/>
  <c r="E10"/>
  <c r="B10" s="1"/>
  <c r="E5"/>
  <c r="E274"/>
  <c r="B272" l="1"/>
  <c r="F3"/>
  <c r="B274"/>
  <c r="E20"/>
  <c r="I7" i="3" s="1"/>
  <c r="E14" i="9"/>
  <c r="B16"/>
  <c r="B5"/>
  <c r="E4"/>
  <c r="E3"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<sst xmlns="http://schemas.openxmlformats.org/spreadsheetml/2006/main" count="4374" uniqueCount="3426">
  <si>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</si>
  <si>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</si>
  <si>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</si>
  <si>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</si>
  <si>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</si>
  <si>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</si>
  <si>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</si>
  <si>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</si>
  <si>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</si>
  <si>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</si>
  <si>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</si>
  <si>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</si>
  <si>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</si>
  <si>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</si>
  <si>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</si>
  <si>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</si>
  <si>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</si>
  <si>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</si>
  <si>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</si>
  <si>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</si>
  <si>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</si>
  <si>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</si>
  <si>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</si>
  <si>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</si>
  <si>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</si>
  <si>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</si>
  <si>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</si>
  <si>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</si>
  <si>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</si>
  <si>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</si>
  <si>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</si>
  <si>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GORANA KOVAČIĆA, LIŠANE OSTROVIČKE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</si>
  <si>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</si>
  <si>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</si>
  <si>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</si>
  <si>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</si>
  <si>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</si>
  <si>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</si>
  <si>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</si>
  <si>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</si>
  <si>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</si>
  <si>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</si>
  <si>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</si>
  <si>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</si>
  <si>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</si>
  <si>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</si>
  <si>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</si>
  <si>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</si>
  <si>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</si>
  <si>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11742 - O.Š. IVANA GORANA KOVAČIĆA,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</si>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</sst>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customWidth="1"/>
    <col min="2" max="2" width="8.44140625" customWidth="1"/>
    <col min="3" max="12" width="17.554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596969.62</v>
      </c>
      <c r="D2" s="6">
        <f>'PR-RAS'!E6</f>
        <v>684053.29</v>
      </c>
      <c r="E2" s="6">
        <v>0</v>
      </c>
      <c r="F2" s="6">
        <v>0</v>
      </c>
      <c r="G2" s="7">
        <f t="shared" ref="G2:G264" si="0">(B2/1000)*(C2*1+D2*2)</f>
        <v>1965.0762000000002</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510080.43</v>
      </c>
      <c r="D46" s="1">
        <f>'PR-RAS'!E50</f>
        <v>587331.37</v>
      </c>
      <c r="E46" s="1">
        <v>0</v>
      </c>
      <c r="F46" s="1">
        <v>0</v>
      </c>
      <c r="G46" s="2">
        <f t="shared" si="0"/>
        <v>75813.442649999997</v>
      </c>
      <c r="H46" s="2">
        <f t="shared" si="1"/>
        <v>0.79999999998835847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509821.79</v>
      </c>
      <c r="D64" s="1">
        <f>'PR-RAS'!E68</f>
        <v>587078.72</v>
      </c>
      <c r="E64" s="1">
        <v>0</v>
      </c>
      <c r="F64" s="1">
        <v>0</v>
      </c>
      <c r="G64" s="2">
        <f t="shared" si="0"/>
        <v>106090.69149</v>
      </c>
      <c r="H64" s="2">
        <f t="shared" si="1"/>
        <v>0.49000000004889444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506395.31</v>
      </c>
      <c r="D65" s="1">
        <f>'PR-RAS'!E69</f>
        <v>586768.72</v>
      </c>
      <c r="E65" s="1">
        <v>0</v>
      </c>
      <c r="F65" s="1">
        <v>0</v>
      </c>
      <c r="G65" s="2">
        <f t="shared" si="0"/>
        <v>107515.696</v>
      </c>
      <c r="H65" s="2">
        <f t="shared" si="1"/>
        <v>0.59000000002561137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3426.48</v>
      </c>
      <c r="D66" s="1">
        <f>'PR-RAS'!E70</f>
        <v>310</v>
      </c>
      <c r="E66" s="1">
        <v>0</v>
      </c>
      <c r="F66" s="1">
        <v>0</v>
      </c>
      <c r="G66" s="2">
        <f t="shared" si="0"/>
        <v>263.02120000000002</v>
      </c>
      <c r="H66" s="2">
        <f t="shared" si="1"/>
        <v>0.48000000000001819</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258.64</v>
      </c>
      <c r="D73" s="1">
        <f>'PR-RAS'!E77</f>
        <v>252.65</v>
      </c>
      <c r="E73" s="1">
        <v>0</v>
      </c>
      <c r="F73" s="1">
        <v>0</v>
      </c>
      <c r="G73" s="2">
        <f t="shared" si="0"/>
        <v>55.003680000000003</v>
      </c>
      <c r="H73" s="2">
        <f t="shared" si="1"/>
        <v>0.71000000000000796</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20.09</v>
      </c>
      <c r="D74" s="1">
        <f>'PR-RAS'!E78</f>
        <v>15.96</v>
      </c>
      <c r="E74" s="1">
        <v>0</v>
      </c>
      <c r="F74" s="1">
        <v>0</v>
      </c>
      <c r="G74" s="2">
        <f t="shared" si="0"/>
        <v>3.7967300000000002</v>
      </c>
      <c r="H74" s="2">
        <f t="shared" si="1"/>
        <v>0.12999999999999901</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238.55</v>
      </c>
      <c r="D76" s="1">
        <f>'PR-RAS'!E80</f>
        <v>236.69</v>
      </c>
      <c r="E76" s="1">
        <v>0</v>
      </c>
      <c r="F76" s="1">
        <v>0</v>
      </c>
      <c r="G76" s="2">
        <f t="shared" si="0"/>
        <v>53.394750000000002</v>
      </c>
      <c r="H76" s="2">
        <f t="shared" si="1"/>
        <v>0.75999999999999091</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63.04</v>
      </c>
      <c r="D120" s="1">
        <f>'PR-RAS'!E124</f>
        <v>0</v>
      </c>
      <c r="E120" s="1">
        <v>0</v>
      </c>
      <c r="F120" s="1">
        <v>0</v>
      </c>
      <c r="G120" s="2">
        <f t="shared" si="0"/>
        <v>7.50176</v>
      </c>
      <c r="H120" s="2">
        <f t="shared" si="1"/>
        <v>3.9999999999999147E-2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63.04</v>
      </c>
      <c r="D121" s="1">
        <f>'PR-RAS'!E125</f>
        <v>0</v>
      </c>
      <c r="E121" s="1">
        <v>0</v>
      </c>
      <c r="F121" s="1">
        <v>0</v>
      </c>
      <c r="G121" s="2">
        <f t="shared" si="0"/>
        <v>7.5648</v>
      </c>
      <c r="H121" s="2">
        <f t="shared" si="1"/>
        <v>3.9999999999999147E-2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63.04</v>
      </c>
      <c r="D122" s="1">
        <f>'PR-RAS'!E126</f>
        <v>0</v>
      </c>
      <c r="E122" s="1">
        <v>0</v>
      </c>
      <c r="F122" s="1">
        <v>0</v>
      </c>
      <c r="G122" s="2">
        <f t="shared" si="0"/>
        <v>7.62784</v>
      </c>
      <c r="H122" s="2">
        <f t="shared" si="1"/>
        <v>3.9999999999999147E-2</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86826.15</v>
      </c>
      <c r="D129" s="1">
        <f>'PR-RAS'!E133</f>
        <v>96721.919999999998</v>
      </c>
      <c r="E129" s="1">
        <v>0</v>
      </c>
      <c r="F129" s="1">
        <v>0</v>
      </c>
      <c r="G129" s="2">
        <f t="shared" si="0"/>
        <v>35874.558720000001</v>
      </c>
      <c r="H129" s="2">
        <f t="shared" si="1"/>
        <v>0.22999999999592546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86826.15</v>
      </c>
      <c r="D130" s="1">
        <f>'PR-RAS'!E134</f>
        <v>96721.919999999998</v>
      </c>
      <c r="E130" s="1">
        <v>0</v>
      </c>
      <c r="F130" s="1">
        <v>0</v>
      </c>
      <c r="G130" s="2">
        <f t="shared" si="0"/>
        <v>36154.828710000002</v>
      </c>
      <c r="H130" s="2">
        <f t="shared" si="1"/>
        <v>0.22999999999592546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84199.29</v>
      </c>
      <c r="D131" s="1">
        <f>'PR-RAS'!E135</f>
        <v>92866.11</v>
      </c>
      <c r="E131" s="1">
        <v>0</v>
      </c>
      <c r="F131" s="1">
        <v>0</v>
      </c>
      <c r="G131" s="2">
        <f t="shared" si="0"/>
        <v>35091.096300000005</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2626.86</v>
      </c>
      <c r="D132" s="1">
        <f>'PR-RAS'!E136</f>
        <v>3855.81</v>
      </c>
      <c r="E132" s="1">
        <v>0</v>
      </c>
      <c r="F132" s="1">
        <v>0</v>
      </c>
      <c r="G132" s="2">
        <f t="shared" si="0"/>
        <v>1354.34088</v>
      </c>
      <c r="H132" s="2">
        <f t="shared" si="1"/>
        <v>0.32999999999992724</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609786.53999999992</v>
      </c>
      <c r="D147" s="1">
        <f>'PR-RAS'!E151</f>
        <v>672575.32</v>
      </c>
      <c r="E147" s="1">
        <v>0</v>
      </c>
      <c r="F147" s="1">
        <v>0</v>
      </c>
      <c r="G147" s="2">
        <f t="shared" si="0"/>
        <v>285420.82827999996</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442495.24999999994</v>
      </c>
      <c r="D148" s="1">
        <f>'PR-RAS'!E152</f>
        <v>523156.96</v>
      </c>
      <c r="E148" s="1">
        <v>0</v>
      </c>
      <c r="F148" s="1">
        <v>0</v>
      </c>
      <c r="G148" s="2">
        <f t="shared" si="0"/>
        <v>218854.94798999999</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369904.11</v>
      </c>
      <c r="D149" s="1">
        <f>'PR-RAS'!E153</f>
        <v>432761.38</v>
      </c>
      <c r="E149" s="1">
        <v>0</v>
      </c>
      <c r="F149" s="1">
        <v>0</v>
      </c>
      <c r="G149" s="2">
        <f t="shared" si="0"/>
        <v>182843.17676</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369904.11</v>
      </c>
      <c r="D150" s="1">
        <f>'PR-RAS'!E154</f>
        <v>432761.38</v>
      </c>
      <c r="E150" s="1">
        <v>0</v>
      </c>
      <c r="F150" s="1">
        <v>0</v>
      </c>
      <c r="G150" s="2">
        <f t="shared" si="0"/>
        <v>184078.60363</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12929.54</v>
      </c>
      <c r="D154" s="1">
        <f>'PR-RAS'!E158</f>
        <v>18850.759999999998</v>
      </c>
      <c r="E154" s="1">
        <v>0</v>
      </c>
      <c r="F154" s="1">
        <v>0</v>
      </c>
      <c r="G154" s="2">
        <f t="shared" si="0"/>
        <v>7746.5521799999997</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59661.599999999999</v>
      </c>
      <c r="D155" s="1">
        <f>'PR-RAS'!E159</f>
        <v>71544.820000000007</v>
      </c>
      <c r="E155" s="1">
        <v>0</v>
      </c>
      <c r="F155" s="1">
        <v>0</v>
      </c>
      <c r="G155" s="2">
        <f t="shared" si="0"/>
        <v>31223.690960000004</v>
      </c>
      <c r="H155" s="2">
        <f t="shared" si="1"/>
        <v>0.57999999999447027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59661.599999999999</v>
      </c>
      <c r="D157" s="1">
        <f>'PR-RAS'!E161</f>
        <v>71544.820000000007</v>
      </c>
      <c r="E157" s="1">
        <v>0</v>
      </c>
      <c r="F157" s="1">
        <v>0</v>
      </c>
      <c r="G157" s="2">
        <f t="shared" si="0"/>
        <v>31629.193440000003</v>
      </c>
      <c r="H157" s="2">
        <f t="shared" si="1"/>
        <v>0.57999999999447027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167271.41</v>
      </c>
      <c r="D159" s="1">
        <f>'PR-RAS'!E163</f>
        <v>149285.13999999998</v>
      </c>
      <c r="E159" s="1">
        <v>0</v>
      </c>
      <c r="F159" s="1">
        <v>0</v>
      </c>
      <c r="G159" s="2">
        <f t="shared" si="0"/>
        <v>73602.987019999986</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48491.450000000004</v>
      </c>
      <c r="D160" s="1">
        <f>'PR-RAS'!E164</f>
        <v>47360.72</v>
      </c>
      <c r="E160" s="1">
        <v>0</v>
      </c>
      <c r="F160" s="1">
        <v>0</v>
      </c>
      <c r="G160" s="2">
        <f t="shared" si="0"/>
        <v>22770.849510000004</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1110.96</v>
      </c>
      <c r="D161" s="1">
        <f>'PR-RAS'!E165</f>
        <v>2032.37</v>
      </c>
      <c r="E161" s="1">
        <v>0</v>
      </c>
      <c r="F161" s="1">
        <v>0</v>
      </c>
      <c r="G161" s="2">
        <f t="shared" si="0"/>
        <v>828.11199999999997</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46562.43</v>
      </c>
      <c r="D162" s="1">
        <f>'PR-RAS'!E166</f>
        <v>45047.1</v>
      </c>
      <c r="E162" s="1">
        <v>0</v>
      </c>
      <c r="F162" s="1">
        <v>0</v>
      </c>
      <c r="G162" s="2">
        <f t="shared" si="0"/>
        <v>22001.717430000001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293.26</v>
      </c>
      <c r="D163" s="1">
        <f>'PR-RAS'!E167</f>
        <v>281.25</v>
      </c>
      <c r="E163" s="1">
        <v>0</v>
      </c>
      <c r="F163" s="1">
        <v>0</v>
      </c>
      <c r="G163" s="2">
        <f t="shared" si="0"/>
        <v>138.63311999999999</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524.79999999999995</v>
      </c>
      <c r="D164" s="1">
        <f>'PR-RAS'!E168</f>
        <v>0</v>
      </c>
      <c r="E164" s="1">
        <v>0</v>
      </c>
      <c r="F164" s="1">
        <v>0</v>
      </c>
      <c r="G164" s="2">
        <f t="shared" si="0"/>
        <v>85.542400000000001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29819.51</v>
      </c>
      <c r="D165" s="1">
        <f>'PR-RAS'!E169</f>
        <v>30320.989999999998</v>
      </c>
      <c r="E165" s="1">
        <v>0</v>
      </c>
      <c r="F165" s="1">
        <v>0</v>
      </c>
      <c r="G165" s="2">
        <f t="shared" si="0"/>
        <v>14835.684359999999</v>
      </c>
      <c r="H165" s="2">
        <f t="shared" si="1"/>
        <v>0.50000000000363798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1938.22</v>
      </c>
      <c r="D166" s="1">
        <f>'PR-RAS'!E170</f>
        <v>4550.3599999999997</v>
      </c>
      <c r="E166" s="1">
        <v>0</v>
      </c>
      <c r="F166" s="1">
        <v>0</v>
      </c>
      <c r="G166" s="2">
        <f t="shared" si="0"/>
        <v>1821.4250999999999</v>
      </c>
      <c r="H166" s="2">
        <f t="shared" si="1"/>
        <v>0.57999999999969987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14418.24</v>
      </c>
      <c r="D167" s="1">
        <f>'PR-RAS'!E171</f>
        <v>14774.8</v>
      </c>
      <c r="E167" s="1">
        <v>0</v>
      </c>
      <c r="F167" s="1">
        <v>0</v>
      </c>
      <c r="G167" s="2">
        <f t="shared" si="0"/>
        <v>7298.6614399999999</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9620.2000000000007</v>
      </c>
      <c r="D168" s="1">
        <f>'PR-RAS'!E172</f>
        <v>8952.9699999999993</v>
      </c>
      <c r="E168" s="1">
        <v>0</v>
      </c>
      <c r="F168" s="1">
        <v>0</v>
      </c>
      <c r="G168" s="2">
        <f t="shared" si="0"/>
        <v>4596.8653800000002</v>
      </c>
      <c r="H168" s="2">
        <f t="shared" si="1"/>
        <v>0.23000000000138243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3842.85</v>
      </c>
      <c r="D169" s="1">
        <f>'PR-RAS'!E173</f>
        <v>2042.86</v>
      </c>
      <c r="E169" s="1">
        <v>0</v>
      </c>
      <c r="F169" s="1">
        <v>0</v>
      </c>
      <c r="G169" s="2">
        <f t="shared" si="0"/>
        <v>1331.9997599999999</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84433.859999999986</v>
      </c>
      <c r="D173" s="1">
        <f>'PR-RAS'!E177</f>
        <v>67361.709999999992</v>
      </c>
      <c r="E173" s="1">
        <v>0</v>
      </c>
      <c r="F173" s="1">
        <v>0</v>
      </c>
      <c r="G173" s="2">
        <f t="shared" si="0"/>
        <v>37695.052159999992</v>
      </c>
      <c r="H173" s="2">
        <f t="shared" si="1"/>
        <v>0.43000000002211891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1733.5</v>
      </c>
      <c r="D174" s="1">
        <f>'PR-RAS'!E178</f>
        <v>1304.5</v>
      </c>
      <c r="E174" s="1">
        <v>0</v>
      </c>
      <c r="F174" s="1">
        <v>0</v>
      </c>
      <c r="G174" s="2">
        <f t="shared" si="0"/>
        <v>751.25249999999994</v>
      </c>
      <c r="H174" s="2">
        <f t="shared" si="1"/>
        <v>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1446.22</v>
      </c>
      <c r="D175" s="1">
        <f>'PR-RAS'!E179</f>
        <v>2551.5100000000002</v>
      </c>
      <c r="E175" s="1">
        <v>0</v>
      </c>
      <c r="F175" s="1">
        <v>0</v>
      </c>
      <c r="G175" s="2">
        <f t="shared" si="0"/>
        <v>1139.5677600000001</v>
      </c>
      <c r="H175" s="2">
        <f t="shared" si="1"/>
        <v>0.70999999999980901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2664.35</v>
      </c>
      <c r="D177" s="1">
        <f>'PR-RAS'!E181</f>
        <v>2081.58</v>
      </c>
      <c r="E177" s="1">
        <v>0</v>
      </c>
      <c r="F177" s="1">
        <v>0</v>
      </c>
      <c r="G177" s="2">
        <f t="shared" si="0"/>
        <v>1201.64176</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67528.23</v>
      </c>
      <c r="D178" s="1">
        <f>'PR-RAS'!E182</f>
        <v>52031.64</v>
      </c>
      <c r="E178" s="1">
        <v>0</v>
      </c>
      <c r="F178" s="1">
        <v>0</v>
      </c>
      <c r="G178" s="2">
        <f t="shared" si="0"/>
        <v>30371.697270000001</v>
      </c>
      <c r="H178" s="2">
        <f t="shared" si="1"/>
        <v>0.58999999999650754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524.94000000000005</v>
      </c>
      <c r="D179" s="1">
        <f>'PR-RAS'!E183</f>
        <v>526.05999999999995</v>
      </c>
      <c r="E179" s="1">
        <v>0</v>
      </c>
      <c r="F179" s="1">
        <v>0</v>
      </c>
      <c r="G179" s="2">
        <f t="shared" si="0"/>
        <v>280.71668</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3357.57</v>
      </c>
      <c r="D180" s="1">
        <f>'PR-RAS'!E184</f>
        <v>1613</v>
      </c>
      <c r="E180" s="1">
        <v>0</v>
      </c>
      <c r="F180" s="1">
        <v>0</v>
      </c>
      <c r="G180" s="2">
        <f t="shared" si="0"/>
        <v>1178.45903</v>
      </c>
      <c r="H180" s="2">
        <f t="shared" si="1"/>
        <v>0.42999999999983629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5141.3999999999996</v>
      </c>
      <c r="D181" s="1">
        <f>'PR-RAS'!E185</f>
        <v>5336.42</v>
      </c>
      <c r="E181" s="1">
        <v>0</v>
      </c>
      <c r="F181" s="1">
        <v>0</v>
      </c>
      <c r="G181" s="2">
        <f t="shared" si="0"/>
        <v>2846.5632000000001</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2037.65</v>
      </c>
      <c r="D182" s="1">
        <f>'PR-RAS'!E186</f>
        <v>1917</v>
      </c>
      <c r="E182" s="1">
        <v>0</v>
      </c>
      <c r="F182" s="1">
        <v>0</v>
      </c>
      <c r="G182" s="2">
        <f t="shared" si="0"/>
        <v>1062.76865</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4526.59</v>
      </c>
      <c r="D184" s="1">
        <f>'PR-RAS'!E188</f>
        <v>4241.7199999999993</v>
      </c>
      <c r="E184" s="1">
        <v>0</v>
      </c>
      <c r="F184" s="1">
        <v>0</v>
      </c>
      <c r="G184" s="2">
        <f t="shared" si="0"/>
        <v>2380.8354899999999</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39.31</v>
      </c>
      <c r="D186" s="1">
        <f>'PR-RAS'!E190</f>
        <v>119.05</v>
      </c>
      <c r="E186" s="1">
        <v>0</v>
      </c>
      <c r="F186" s="1">
        <v>0</v>
      </c>
      <c r="G186" s="2">
        <f t="shared" si="0"/>
        <v>51.320849999999993</v>
      </c>
      <c r="H186" s="2">
        <f t="shared" si="1"/>
        <v>0.35999999999999943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1102.45</v>
      </c>
      <c r="D190" s="1">
        <f>'PR-RAS'!E194</f>
        <v>318.5</v>
      </c>
      <c r="E190" s="1">
        <v>0</v>
      </c>
      <c r="F190" s="1">
        <v>0</v>
      </c>
      <c r="G190" s="2">
        <f t="shared" si="0"/>
        <v>328.75605000000002</v>
      </c>
      <c r="H190" s="2">
        <f t="shared" si="1"/>
        <v>0.95000000000004547</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1544.04</v>
      </c>
      <c r="D191" s="1">
        <f>'PR-RAS'!E195</f>
        <v>1628.08</v>
      </c>
      <c r="E191" s="1">
        <v>0</v>
      </c>
      <c r="F191" s="1">
        <v>0</v>
      </c>
      <c r="G191" s="2">
        <f t="shared" si="0"/>
        <v>912.03800000000001</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19.88</v>
      </c>
      <c r="D192" s="1">
        <f>'PR-RAS'!E196</f>
        <v>20.78</v>
      </c>
      <c r="E192" s="1">
        <v>0</v>
      </c>
      <c r="F192" s="1">
        <v>0</v>
      </c>
      <c r="G192" s="2">
        <f t="shared" si="0"/>
        <v>11.73504</v>
      </c>
      <c r="H192" s="2">
        <f t="shared" si="1"/>
        <v>0.33999999999999986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19.88</v>
      </c>
      <c r="D206" s="1">
        <f>'PR-RAS'!E210</f>
        <v>20.78</v>
      </c>
      <c r="E206" s="1">
        <v>0</v>
      </c>
      <c r="F206" s="1">
        <v>0</v>
      </c>
      <c r="G206" s="2">
        <f t="shared" si="0"/>
        <v>12.595199999999998</v>
      </c>
      <c r="H206" s="2">
        <f t="shared" si="1"/>
        <v>0.33999999999999986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3.32</v>
      </c>
      <c r="D207" s="1">
        <f>'PR-RAS'!E211</f>
        <v>0</v>
      </c>
      <c r="E207" s="1">
        <v>0</v>
      </c>
      <c r="F207" s="1">
        <v>0</v>
      </c>
      <c r="G207" s="2">
        <f t="shared" si="0"/>
        <v>0.68391999999999997</v>
      </c>
      <c r="H207" s="2">
        <f t="shared" si="1"/>
        <v>0.31999999999999984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16.559999999999999</v>
      </c>
      <c r="D209" s="1">
        <f>'PR-RAS'!E213</f>
        <v>20.78</v>
      </c>
      <c r="E209" s="1">
        <v>0</v>
      </c>
      <c r="F209" s="1">
        <v>0</v>
      </c>
      <c r="G209" s="2">
        <f t="shared" si="0"/>
        <v>12.08896</v>
      </c>
      <c r="H209" s="2">
        <f t="shared" si="1"/>
        <v>0.66000000000000014</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112.44</v>
      </c>
      <c r="E259" s="1">
        <v>0</v>
      </c>
      <c r="F259" s="1">
        <v>0</v>
      </c>
      <c r="G259" s="2">
        <f t="shared" si="0"/>
        <v>58.019040000000004</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112.44</v>
      </c>
      <c r="E260" s="1">
        <v>0</v>
      </c>
      <c r="F260" s="1">
        <v>0</v>
      </c>
      <c r="G260" s="2">
        <f t="shared" si="0"/>
        <v>58.243920000000003</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112.44</v>
      </c>
      <c r="E262" s="1">
        <v>0</v>
      </c>
      <c r="F262" s="1">
        <v>0</v>
      </c>
      <c r="G262" s="2">
        <f t="shared" si="0"/>
        <v>58.693680000000001</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609786.53999999992</v>
      </c>
      <c r="D285" s="1">
        <f>'PR-RAS'!E289</f>
        <v>672575.32</v>
      </c>
      <c r="E285" s="1">
        <v>0</v>
      </c>
      <c r="F285" s="1">
        <v>0</v>
      </c>
      <c r="G285" s="2">
        <f t="shared" si="8"/>
        <v>555202.15911999985</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11477.970000000088</v>
      </c>
      <c r="E286" s="1">
        <v>0</v>
      </c>
      <c r="F286" s="1">
        <v>0</v>
      </c>
      <c r="G286" s="2">
        <f t="shared" si="8"/>
        <v>6542.44290000005</v>
      </c>
      <c r="H286" s="2">
        <f t="shared" si="9"/>
        <v>2.9999999911524355E-2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12816.919999999925</v>
      </c>
      <c r="D287" s="1">
        <f>'PR-RAS'!E291</f>
        <v>0</v>
      </c>
      <c r="E287" s="1">
        <v>0</v>
      </c>
      <c r="F287" s="1">
        <v>0</v>
      </c>
      <c r="G287" s="2">
        <f t="shared" si="8"/>
        <v>3665.6391199999784</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151.83000000000001</v>
      </c>
      <c r="D288" s="1">
        <f>'PR-RAS'!E292</f>
        <v>0</v>
      </c>
      <c r="E288" s="1">
        <v>0</v>
      </c>
      <c r="F288" s="1">
        <v>0</v>
      </c>
      <c r="G288" s="2">
        <f t="shared" si="8"/>
        <v>43.575209999999998</v>
      </c>
      <c r="H288" s="2">
        <f t="shared" si="9"/>
        <v>0.16999999999998749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18722.009999999998</v>
      </c>
      <c r="E289" s="1">
        <v>0</v>
      </c>
      <c r="F289" s="1">
        <v>0</v>
      </c>
      <c r="G289" s="2">
        <f t="shared" si="8"/>
        <v>10783.877759999998</v>
      </c>
      <c r="H289" s="2">
        <f t="shared" si="9"/>
        <v>9.9999999983992893E-3</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63.04</v>
      </c>
      <c r="D290" s="1">
        <f>'PR-RAS'!E294</f>
        <v>0</v>
      </c>
      <c r="E290" s="1">
        <v>0</v>
      </c>
      <c r="F290" s="1">
        <v>0</v>
      </c>
      <c r="G290" s="2">
        <f t="shared" si="8"/>
        <v>18.21856</v>
      </c>
      <c r="H290" s="2">
        <f t="shared" si="9"/>
        <v>3.9999999999999147E-2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63.04</v>
      </c>
      <c r="D291" s="1">
        <f>'PR-RAS'!E295</f>
        <v>0</v>
      </c>
      <c r="E291" s="1">
        <v>0</v>
      </c>
      <c r="F291" s="1">
        <v>0</v>
      </c>
      <c r="G291" s="2">
        <f t="shared" si="8"/>
        <v>18.281599999999997</v>
      </c>
      <c r="H291" s="2">
        <f t="shared" si="9"/>
        <v>3.9999999999999147E-2</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6056.92</v>
      </c>
      <c r="D345" s="1">
        <f>'PR-RAS'!E350</f>
        <v>8133.25</v>
      </c>
      <c r="E345" s="1">
        <v>0</v>
      </c>
      <c r="F345" s="1">
        <v>0</v>
      </c>
      <c r="G345" s="2">
        <f t="shared" si="8"/>
        <v>7679.2564799999991</v>
      </c>
      <c r="H345" s="2">
        <f t="shared" si="9"/>
        <v>0.32999999999992724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4681.92</v>
      </c>
      <c r="D358" s="1">
        <f>'PR-RAS'!E363</f>
        <v>8133.25</v>
      </c>
      <c r="E358" s="1">
        <v>0</v>
      </c>
      <c r="F358" s="1">
        <v>0</v>
      </c>
      <c r="G358" s="2">
        <f t="shared" si="8"/>
        <v>7478.585939999999</v>
      </c>
      <c r="H358" s="2">
        <f t="shared" si="9"/>
        <v>0.32999999999992724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511.93</v>
      </c>
      <c r="D364" s="1">
        <f>'PR-RAS'!E369</f>
        <v>730.81</v>
      </c>
      <c r="E364" s="1">
        <v>0</v>
      </c>
      <c r="F364" s="1">
        <v>0</v>
      </c>
      <c r="G364" s="2">
        <f t="shared" si="8"/>
        <v>716.39864999999998</v>
      </c>
      <c r="H364" s="2">
        <f t="shared" si="9"/>
        <v>0.26000000000004775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511.93</v>
      </c>
      <c r="D365" s="1">
        <f>'PR-RAS'!E370</f>
        <v>730.81</v>
      </c>
      <c r="E365" s="1">
        <v>0</v>
      </c>
      <c r="F365" s="1">
        <v>0</v>
      </c>
      <c r="G365" s="2">
        <f t="shared" si="8"/>
        <v>718.37220000000002</v>
      </c>
      <c r="H365" s="2">
        <f t="shared" si="9"/>
        <v>0.26000000000004775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4169.99</v>
      </c>
      <c r="D378" s="1">
        <f>'PR-RAS'!E383</f>
        <v>4277.4399999999996</v>
      </c>
      <c r="E378" s="1">
        <v>0</v>
      </c>
      <c r="F378" s="1">
        <v>0</v>
      </c>
      <c r="G378" s="2">
        <f t="shared" si="8"/>
        <v>4797.2759900000001</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4169.99</v>
      </c>
      <c r="D379" s="1">
        <f>'PR-RAS'!E384</f>
        <v>4277.4399999999996</v>
      </c>
      <c r="E379" s="1">
        <v>0</v>
      </c>
      <c r="F379" s="1">
        <v>0</v>
      </c>
      <c r="G379" s="2">
        <f t="shared" si="8"/>
        <v>4810.0008600000001</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3125</v>
      </c>
      <c r="E386" s="1">
        <v>0</v>
      </c>
      <c r="F386" s="1">
        <v>0</v>
      </c>
      <c r="G386" s="2">
        <f t="shared" si="8"/>
        <v>2406.25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3125</v>
      </c>
      <c r="E390" s="1">
        <v>0</v>
      </c>
      <c r="F390" s="1">
        <v>0</v>
      </c>
      <c r="G390" s="2">
        <f t="shared" si="8"/>
        <v>2431.25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1375</v>
      </c>
      <c r="D397" s="1">
        <f>'PR-RAS'!E402</f>
        <v>0</v>
      </c>
      <c r="E397" s="1">
        <v>0</v>
      </c>
      <c r="F397" s="1">
        <v>0</v>
      </c>
      <c r="G397" s="2">
        <f t="shared" si="8"/>
        <v>544.5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1375</v>
      </c>
      <c r="D398" s="1">
        <f>'PR-RAS'!E403</f>
        <v>0</v>
      </c>
      <c r="E398" s="1">
        <v>0</v>
      </c>
      <c r="F398" s="1">
        <v>0</v>
      </c>
      <c r="G398" s="2">
        <f t="shared" si="8"/>
        <v>545.875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6056.92</v>
      </c>
      <c r="D403" s="1">
        <f>'PR-RAS'!E408</f>
        <v>8133.25</v>
      </c>
      <c r="E403" s="1">
        <v>0</v>
      </c>
      <c r="F403" s="1">
        <v>0</v>
      </c>
      <c r="G403" s="2">
        <f t="shared" si="8"/>
        <v>8974.0148399999998</v>
      </c>
      <c r="H403" s="2">
        <f t="shared" si="9"/>
        <v>0.32999999999992724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596969.62</v>
      </c>
      <c r="D407" s="1">
        <f>'PR-RAS'!E412</f>
        <v>684053.29</v>
      </c>
      <c r="E407" s="1">
        <v>0</v>
      </c>
      <c r="F407" s="1">
        <v>0</v>
      </c>
      <c r="G407" s="2">
        <f t="shared" si="8"/>
        <v>797820.93720000016</v>
      </c>
      <c r="H407" s="2">
        <f t="shared" si="9"/>
        <v>0.67000000004190952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615843.46</v>
      </c>
      <c r="D408" s="1">
        <f>'PR-RAS'!E413</f>
        <v>680708.57</v>
      </c>
      <c r="E408" s="1">
        <v>0</v>
      </c>
      <c r="F408" s="1">
        <v>0</v>
      </c>
      <c r="G408" s="2">
        <f t="shared" si="8"/>
        <v>804745.06419999991</v>
      </c>
      <c r="H408" s="2">
        <f t="shared" si="9"/>
        <v>0.89000000001396984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3344.7200000000885</v>
      </c>
      <c r="E409" s="1">
        <v>0</v>
      </c>
      <c r="F409" s="1">
        <v>0</v>
      </c>
      <c r="G409" s="2">
        <f t="shared" si="8"/>
        <v>2729.2915200000721</v>
      </c>
      <c r="H409" s="2">
        <f t="shared" si="9"/>
        <v>0.27999999991152436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18873.839999999967</v>
      </c>
      <c r="D410" s="1">
        <f>'PR-RAS'!E415</f>
        <v>0</v>
      </c>
      <c r="E410" s="1">
        <v>0</v>
      </c>
      <c r="F410" s="1">
        <v>0</v>
      </c>
      <c r="G410" s="2">
        <f t="shared" si="8"/>
        <v>7719.4005599999864</v>
      </c>
      <c r="H410" s="2">
        <f t="shared" si="9"/>
        <v>0.16000000003259629</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151.83000000000001</v>
      </c>
      <c r="D411" s="1">
        <f>'PR-RAS'!E416</f>
        <v>0</v>
      </c>
      <c r="E411" s="1">
        <v>0</v>
      </c>
      <c r="F411" s="1">
        <v>0</v>
      </c>
      <c r="G411" s="2">
        <f t="shared" si="8"/>
        <v>62.250300000000003</v>
      </c>
      <c r="H411" s="2">
        <f t="shared" si="9"/>
        <v>0.16999999999998749</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18722.009999999998</v>
      </c>
      <c r="E412" s="1">
        <v>0</v>
      </c>
      <c r="F412" s="1">
        <v>0</v>
      </c>
      <c r="G412" s="2">
        <f t="shared" si="8"/>
        <v>15389.492219999998</v>
      </c>
      <c r="H412" s="2">
        <f t="shared" si="9"/>
        <v>9.9999999983992893E-3</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63.04</v>
      </c>
      <c r="D413" s="1">
        <f>'PR-RAS'!E418</f>
        <v>0</v>
      </c>
      <c r="E413" s="1">
        <v>0</v>
      </c>
      <c r="F413" s="1">
        <v>0</v>
      </c>
      <c r="G413" s="2">
        <f t="shared" si="8"/>
        <v>25.972479999999997</v>
      </c>
      <c r="H413" s="2">
        <f t="shared" si="9"/>
        <v>3.9999999999999147E-2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596969.62</v>
      </c>
      <c r="D633" s="1">
        <f>'PR-RAS'!E639</f>
        <v>684053.29</v>
      </c>
      <c r="E633" s="1">
        <v>0</v>
      </c>
      <c r="F633" s="1">
        <v>0</v>
      </c>
      <c r="G633" s="2">
        <f t="shared" si="10"/>
        <v>1241928.1584000001</v>
      </c>
      <c r="H633" s="2">
        <f t="shared" si="11"/>
        <v>0.67000000004190952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615843.46</v>
      </c>
      <c r="D634" s="1">
        <f>'PR-RAS'!E640</f>
        <v>680708.57</v>
      </c>
      <c r="E634" s="1">
        <v>0</v>
      </c>
      <c r="F634" s="1">
        <v>0</v>
      </c>
      <c r="G634" s="2">
        <f t="shared" si="10"/>
        <v>1251605.9597999998</v>
      </c>
      <c r="H634" s="2">
        <f t="shared" si="11"/>
        <v>0.89000000001396984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3344.7200000000885</v>
      </c>
      <c r="E635" s="1">
        <v>0</v>
      </c>
      <c r="F635" s="1">
        <v>0</v>
      </c>
      <c r="G635" s="2">
        <f t="shared" si="10"/>
        <v>4241.1049600001124</v>
      </c>
      <c r="H635" s="2">
        <f t="shared" si="11"/>
        <v>0.27999999991152436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18873.839999999967</v>
      </c>
      <c r="D636" s="1">
        <f>'PR-RAS'!E642</f>
        <v>0</v>
      </c>
      <c r="E636" s="1">
        <v>0</v>
      </c>
      <c r="F636" s="1">
        <v>0</v>
      </c>
      <c r="G636" s="2">
        <f t="shared" si="10"/>
        <v>11984.88839999998</v>
      </c>
      <c r="H636" s="2">
        <f t="shared" si="11"/>
        <v>0.16000000003259629</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151.83000000000001</v>
      </c>
      <c r="D637" s="1">
        <f>'PR-RAS'!E643</f>
        <v>0</v>
      </c>
      <c r="E637" s="1">
        <v>0</v>
      </c>
      <c r="F637" s="1">
        <v>0</v>
      </c>
      <c r="G637" s="2">
        <f t="shared" si="10"/>
        <v>96.563880000000012</v>
      </c>
      <c r="H637" s="2">
        <f t="shared" si="11"/>
        <v>0.16999999999998749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18722.009999999998</v>
      </c>
      <c r="E638" s="1">
        <v>0</v>
      </c>
      <c r="F638" s="1">
        <v>0</v>
      </c>
      <c r="G638" s="2">
        <f t="shared" si="10"/>
        <v>23851.84074</v>
      </c>
      <c r="H638" s="2">
        <f t="shared" si="11"/>
        <v>9.9999999983992893E-3</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18722.009999999966</v>
      </c>
      <c r="D640" s="1">
        <f>'PR-RAS'!E646</f>
        <v>15377.28999999991</v>
      </c>
      <c r="E640" s="1">
        <v>0</v>
      </c>
      <c r="F640" s="1">
        <v>0</v>
      </c>
      <c r="G640" s="2">
        <f t="shared" si="10"/>
        <v>31615.541009999863</v>
      </c>
      <c r="H640" s="2">
        <f t="shared" si="11"/>
        <v>0.29999999987558112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59202.04</v>
      </c>
      <c r="D641" s="1">
        <f>'PR-RAS'!E647</f>
        <v>68192.490000000005</v>
      </c>
      <c r="E641" s="1">
        <v>0</v>
      </c>
      <c r="F641" s="1">
        <v>0</v>
      </c>
      <c r="G641" s="2">
        <f t="shared" si="10"/>
        <v>125175.69280000002</v>
      </c>
      <c r="H641" s="2">
        <f t="shared" si="11"/>
        <v>0.5300000000061118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18</v>
      </c>
      <c r="D649" s="1">
        <f>'PR-RAS'!E656</f>
        <v>17</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25783.95</v>
      </c>
      <c r="D668" s="1">
        <f>'PR-RAS'!E675</f>
        <v>18002.16</v>
      </c>
      <c r="E668" s="1">
        <v>0</v>
      </c>
      <c r="F668" s="1">
        <v>0</v>
      </c>
      <c r="G668" s="2">
        <f t="shared" si="10"/>
        <v>41212.776090000007</v>
      </c>
      <c r="H668" s="2">
        <f t="shared" si="11"/>
        <v>0.20999999999912689</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480611.36</v>
      </c>
      <c r="D669" s="1">
        <f>'PR-RAS'!E676</f>
        <v>568766.56000000006</v>
      </c>
      <c r="E669" s="1">
        <v>0</v>
      </c>
      <c r="F669" s="1">
        <v>0</v>
      </c>
      <c r="G669" s="2">
        <f t="shared" si="10"/>
        <v>1080920.5126400001</v>
      </c>
      <c r="H669" s="2">
        <f t="shared" si="11"/>
        <v>0.79999999993015081</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3426.48</v>
      </c>
      <c r="D670" s="1">
        <f>'PR-RAS'!E677</f>
        <v>310</v>
      </c>
      <c r="E670" s="1">
        <v>0</v>
      </c>
      <c r="F670" s="1">
        <v>0</v>
      </c>
      <c r="G670" s="2">
        <f t="shared" si="10"/>
        <v>2707.09512</v>
      </c>
      <c r="H670" s="2">
        <f t="shared" si="11"/>
        <v>0.48000000000001819</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46562.43</v>
      </c>
      <c r="D711" s="1">
        <f>'PR-RAS'!E718</f>
        <v>45047.1</v>
      </c>
      <c r="E711" s="1">
        <v>0</v>
      </c>
      <c r="F711" s="1">
        <v>0</v>
      </c>
      <c r="G711" s="2">
        <f t="shared" si="10"/>
        <v>97026.207299999995</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477.81</v>
      </c>
      <c r="D713" s="1">
        <f>'PR-RAS'!E720</f>
        <v>480</v>
      </c>
      <c r="E713" s="1">
        <v>0</v>
      </c>
      <c r="F713" s="1">
        <v>0</v>
      </c>
      <c r="G713" s="2">
        <f t="shared" si="10"/>
        <v>1023.7207199999999</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250409.31000000003</v>
      </c>
      <c r="D984" s="6">
        <f>BILANCA!E6</f>
        <v>280498.65000000002</v>
      </c>
      <c r="E984" s="6">
        <v>0</v>
      </c>
      <c r="F984" s="6">
        <v>0</v>
      </c>
      <c r="G984" s="7">
        <f t="shared" ref="G984:G1241" si="22">B984/1000*C984+B984/500*D984</f>
        <v>811.40661000000011</v>
      </c>
      <c r="H984" s="7">
        <f t="shared" si="19"/>
        <v>0.66000000000349246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186810.47000000003</v>
      </c>
      <c r="D985" s="1">
        <f>BILANCA!E7</f>
        <v>208125.64</v>
      </c>
      <c r="E985" s="1">
        <v>0</v>
      </c>
      <c r="F985" s="1">
        <v>0</v>
      </c>
      <c r="G985" s="2">
        <f t="shared" si="22"/>
        <v>1206.1235000000001</v>
      </c>
      <c r="H985" s="2">
        <f t="shared" si="19"/>
        <v>0.83000000001629815</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3125</v>
      </c>
      <c r="E986" s="1">
        <v>0</v>
      </c>
      <c r="F986" s="1">
        <v>0</v>
      </c>
      <c r="G986" s="2">
        <f t="shared" si="22"/>
        <v>18.75</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3125</v>
      </c>
      <c r="E988" s="1">
        <v>0</v>
      </c>
      <c r="F988" s="1">
        <v>0</v>
      </c>
      <c r="G988" s="2">
        <f t="shared" si="22"/>
        <v>31.25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185435.47000000003</v>
      </c>
      <c r="D990" s="1">
        <f>BILANCA!E12</f>
        <v>203625.64</v>
      </c>
      <c r="E990" s="1">
        <v>0</v>
      </c>
      <c r="F990" s="1">
        <v>0</v>
      </c>
      <c r="G990" s="2">
        <f t="shared" si="22"/>
        <v>4148.8072499999998</v>
      </c>
      <c r="H990" s="2">
        <f t="shared" si="19"/>
        <v>0.83000000001629815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124464.28</v>
      </c>
      <c r="D991" s="1">
        <f>BILANCA!E13</f>
        <v>124464.28</v>
      </c>
      <c r="E991" s="1">
        <v>0</v>
      </c>
      <c r="F991" s="1">
        <v>0</v>
      </c>
      <c r="G991" s="2">
        <f t="shared" si="22"/>
        <v>2987.1427199999998</v>
      </c>
      <c r="H991" s="2">
        <f t="shared" si="19"/>
        <v>0.55999999999767169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124464.28</v>
      </c>
      <c r="D993" s="1">
        <f>BILANCA!E15</f>
        <v>124464.28</v>
      </c>
      <c r="E993" s="1">
        <v>0</v>
      </c>
      <c r="F993" s="1">
        <v>0</v>
      </c>
      <c r="G993" s="2">
        <f t="shared" si="22"/>
        <v>3733.9284000000002</v>
      </c>
      <c r="H993" s="2">
        <f t="shared" si="19"/>
        <v>0.55999999999767169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25581.350000000006</v>
      </c>
      <c r="D997" s="1">
        <f>BILANCA!E19</f>
        <v>43461.520000000019</v>
      </c>
      <c r="E997" s="1">
        <v>0</v>
      </c>
      <c r="F997" s="1">
        <v>0</v>
      </c>
      <c r="G997" s="2">
        <f t="shared" si="22"/>
        <v>1575.0614600000008</v>
      </c>
      <c r="H997" s="2">
        <f t="shared" si="19"/>
        <v>0.82999999998719431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55270.67</v>
      </c>
      <c r="D998" s="1">
        <f>BILANCA!E20</f>
        <v>85910.25</v>
      </c>
      <c r="E998" s="1">
        <v>0</v>
      </c>
      <c r="F998" s="1">
        <v>0</v>
      </c>
      <c r="G998" s="2">
        <f t="shared" si="22"/>
        <v>3406.3675499999999</v>
      </c>
      <c r="H998" s="2">
        <f t="shared" si="19"/>
        <v>0.58000000000174623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2526.6799999999998</v>
      </c>
      <c r="D999" s="1">
        <f>BILANCA!E21</f>
        <v>2526.6799999999998</v>
      </c>
      <c r="E999" s="1">
        <v>0</v>
      </c>
      <c r="F999" s="1">
        <v>0</v>
      </c>
      <c r="G999" s="2">
        <f t="shared" si="22"/>
        <v>121.28063999999999</v>
      </c>
      <c r="H999" s="2">
        <f t="shared" si="19"/>
        <v>0.64000000000032742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26330.87</v>
      </c>
      <c r="D1000" s="1">
        <f>BILANCA!E22</f>
        <v>26330.87</v>
      </c>
      <c r="E1000" s="1">
        <v>0</v>
      </c>
      <c r="F1000" s="1">
        <v>0</v>
      </c>
      <c r="G1000" s="2">
        <f t="shared" si="22"/>
        <v>1342.87437</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225.63</v>
      </c>
      <c r="D1001" s="1">
        <f>BILANCA!E23</f>
        <v>225.63</v>
      </c>
      <c r="E1001" s="1">
        <v>0</v>
      </c>
      <c r="F1001" s="1">
        <v>0</v>
      </c>
      <c r="G1001" s="2">
        <f t="shared" si="22"/>
        <v>12.184019999999999</v>
      </c>
      <c r="H1001" s="2">
        <f t="shared" si="19"/>
        <v>0.74000000000000909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1401.74</v>
      </c>
      <c r="E1002" s="1">
        <v>0</v>
      </c>
      <c r="F1002" s="1">
        <v>0</v>
      </c>
      <c r="G1002" s="2">
        <f t="shared" si="22"/>
        <v>53.266120000000001</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13923.61</v>
      </c>
      <c r="D1003" s="1">
        <f>BILANCA!E25</f>
        <v>19516.53</v>
      </c>
      <c r="E1003" s="1">
        <v>0</v>
      </c>
      <c r="F1003" s="1">
        <v>0</v>
      </c>
      <c r="G1003" s="2">
        <f t="shared" si="22"/>
        <v>1059.1334000000002</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6798.69</v>
      </c>
      <c r="D1004" s="1">
        <f>BILANCA!E26</f>
        <v>6798.69</v>
      </c>
      <c r="E1004" s="1">
        <v>0</v>
      </c>
      <c r="F1004" s="1">
        <v>0</v>
      </c>
      <c r="G1004" s="2">
        <f t="shared" si="22"/>
        <v>428.31747000000001</v>
      </c>
      <c r="H1004" s="2">
        <f t="shared" si="19"/>
        <v>0.62000000000080036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79494.8</v>
      </c>
      <c r="D1006" s="1">
        <f>BILANCA!E28</f>
        <v>99248.87</v>
      </c>
      <c r="E1006" s="1">
        <v>0</v>
      </c>
      <c r="F1006" s="1">
        <v>0</v>
      </c>
      <c r="G1006" s="2">
        <f t="shared" si="22"/>
        <v>6393.8284199999998</v>
      </c>
      <c r="H1006" s="2">
        <f t="shared" si="19"/>
        <v>0.33000000000174623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2748.3199999999997</v>
      </c>
      <c r="D1013" s="1">
        <f>BILANCA!E35</f>
        <v>3058.3199999999997</v>
      </c>
      <c r="E1013" s="1">
        <v>0</v>
      </c>
      <c r="F1013" s="1">
        <v>0</v>
      </c>
      <c r="G1013" s="2">
        <f t="shared" si="22"/>
        <v>265.94879999999995</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33866.53</v>
      </c>
      <c r="D1014" s="1">
        <f>BILANCA!E36</f>
        <v>38143.97</v>
      </c>
      <c r="E1014" s="1">
        <v>0</v>
      </c>
      <c r="F1014" s="1">
        <v>0</v>
      </c>
      <c r="G1014" s="2">
        <f t="shared" si="22"/>
        <v>3414.7885699999997</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31118.21</v>
      </c>
      <c r="D1018" s="1">
        <f>BILANCA!E40</f>
        <v>35085.65</v>
      </c>
      <c r="E1018" s="1">
        <v>0</v>
      </c>
      <c r="F1018" s="1">
        <v>0</v>
      </c>
      <c r="G1018" s="2">
        <f t="shared" si="22"/>
        <v>3545.1328500000004</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32641.520000000004</v>
      </c>
      <c r="D1023" s="1">
        <f>BILANCA!E45</f>
        <v>32641.520000000004</v>
      </c>
      <c r="E1023" s="1">
        <v>0</v>
      </c>
      <c r="F1023" s="1">
        <v>0</v>
      </c>
      <c r="G1023" s="2">
        <f t="shared" si="22"/>
        <v>3916.9824000000003</v>
      </c>
      <c r="H1023" s="2">
        <f t="shared" si="19"/>
        <v>0.95999999999185093</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39153.230000000003</v>
      </c>
      <c r="D1027" s="1">
        <f>BILANCA!E49</f>
        <v>39153.230000000003</v>
      </c>
      <c r="E1027" s="1">
        <v>0</v>
      </c>
      <c r="F1027" s="1">
        <v>0</v>
      </c>
      <c r="G1027" s="2">
        <f t="shared" si="22"/>
        <v>5168.2263600000006</v>
      </c>
      <c r="H1027" s="2">
        <f t="shared" si="19"/>
        <v>0.46000000000640284</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6511.71</v>
      </c>
      <c r="D1028" s="1">
        <f>BILANCA!E50</f>
        <v>6511.71</v>
      </c>
      <c r="E1028" s="1">
        <v>0</v>
      </c>
      <c r="F1028" s="1">
        <v>0</v>
      </c>
      <c r="G1028" s="2">
        <f t="shared" si="22"/>
        <v>879.08085000000005</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435.87</v>
      </c>
      <c r="D1032" s="1">
        <f>BILANCA!E54</f>
        <v>435.87</v>
      </c>
      <c r="E1032" s="1">
        <v>0</v>
      </c>
      <c r="F1032" s="1">
        <v>0</v>
      </c>
      <c r="G1032" s="2">
        <f t="shared" si="22"/>
        <v>64.072890000000001</v>
      </c>
      <c r="H1032" s="2">
        <f t="shared" si="19"/>
        <v>0.25999999999999091</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435.87</v>
      </c>
      <c r="D1033" s="1">
        <f>BILANCA!E55</f>
        <v>435.87</v>
      </c>
      <c r="E1033" s="1">
        <v>0</v>
      </c>
      <c r="F1033" s="1">
        <v>0</v>
      </c>
      <c r="G1033" s="2">
        <f t="shared" si="22"/>
        <v>65.380500000000012</v>
      </c>
      <c r="H1033" s="2">
        <f t="shared" si="19"/>
        <v>0.25999999999999091</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1375</v>
      </c>
      <c r="D1034" s="1">
        <f>BILANCA!E56</f>
        <v>1375</v>
      </c>
      <c r="E1034" s="1">
        <v>0</v>
      </c>
      <c r="F1034" s="1">
        <v>0</v>
      </c>
      <c r="G1034" s="2">
        <f t="shared" si="22"/>
        <v>210.375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1375</v>
      </c>
      <c r="D1035" s="1">
        <f>BILANCA!E57</f>
        <v>1375</v>
      </c>
      <c r="E1035" s="1">
        <v>0</v>
      </c>
      <c r="F1035" s="1">
        <v>0</v>
      </c>
      <c r="G1035" s="2">
        <f t="shared" si="22"/>
        <v>214.5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63598.840000000004</v>
      </c>
      <c r="D1046" s="1">
        <f>BILANCA!E68</f>
        <v>72373.010000000009</v>
      </c>
      <c r="E1046" s="1">
        <v>0</v>
      </c>
      <c r="F1046" s="1">
        <v>0</v>
      </c>
      <c r="G1046" s="2">
        <f t="shared" si="22"/>
        <v>13125.726180000001</v>
      </c>
      <c r="H1046" s="2">
        <f t="shared" si="19"/>
        <v>0.17000000000552973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1269.6600000000001</v>
      </c>
      <c r="E1056" s="1">
        <v>0</v>
      </c>
      <c r="F1056" s="1">
        <v>0</v>
      </c>
      <c r="G1056" s="2">
        <f t="shared" si="22"/>
        <v>185.37036000000001</v>
      </c>
      <c r="H1056" s="2">
        <f t="shared" si="19"/>
        <v>0.33999999999991815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1269.6600000000001</v>
      </c>
      <c r="E1064" s="1">
        <v>0</v>
      </c>
      <c r="F1064" s="1">
        <v>0</v>
      </c>
      <c r="G1064" s="2">
        <f t="shared" si="22"/>
        <v>205.68492000000003</v>
      </c>
      <c r="H1064" s="2">
        <f t="shared" si="19"/>
        <v>0.33999999999991815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4396.8</v>
      </c>
      <c r="D1124" s="1">
        <f>BILANCA!E146</f>
        <v>2910.86</v>
      </c>
      <c r="E1124" s="1">
        <v>0</v>
      </c>
      <c r="F1124" s="1">
        <v>0</v>
      </c>
      <c r="G1124" s="2">
        <f t="shared" si="22"/>
        <v>1440.8113199999998</v>
      </c>
      <c r="H1124" s="2">
        <f t="shared" si="23"/>
        <v>0.33999999999969077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4396.8</v>
      </c>
      <c r="D1139" s="1">
        <f>BILANCA!E161</f>
        <v>2910.86</v>
      </c>
      <c r="E1139" s="1">
        <v>0</v>
      </c>
      <c r="F1139" s="1">
        <v>0</v>
      </c>
      <c r="G1139" s="2">
        <f t="shared" si="22"/>
        <v>1594.0891200000001</v>
      </c>
      <c r="H1139" s="2">
        <f t="shared" si="23"/>
        <v>0.33999999999969077</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59202.04</v>
      </c>
      <c r="D1148" s="1">
        <f>BILANCA!E170</f>
        <v>68192.490000000005</v>
      </c>
      <c r="E1148" s="1">
        <v>0</v>
      </c>
      <c r="F1148" s="1">
        <v>0</v>
      </c>
      <c r="G1148" s="2">
        <f t="shared" si="22"/>
        <v>32271.8583</v>
      </c>
      <c r="H1148" s="2">
        <f t="shared" si="23"/>
        <v>0.5300000000061118</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59202.04</v>
      </c>
      <c r="D1151" s="1">
        <f>BILANCA!E173</f>
        <v>68192.490000000005</v>
      </c>
      <c r="E1151" s="1">
        <v>0</v>
      </c>
      <c r="F1151" s="1">
        <v>0</v>
      </c>
      <c r="G1151" s="2">
        <f t="shared" si="22"/>
        <v>32858.619360000004</v>
      </c>
      <c r="H1151" s="2">
        <f t="shared" si="23"/>
        <v>0.5300000000061118</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250409.31</v>
      </c>
      <c r="D1152" s="1">
        <f>BILANCA!E175</f>
        <v>280498.65000000002</v>
      </c>
      <c r="E1152" s="1">
        <v>0</v>
      </c>
      <c r="F1152" s="1">
        <v>0</v>
      </c>
      <c r="G1152" s="2">
        <f t="shared" si="22"/>
        <v>137127.71709000002</v>
      </c>
      <c r="H1152" s="2">
        <f t="shared" si="23"/>
        <v>0.65999999997438863</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82320.850000000006</v>
      </c>
      <c r="D1153" s="1">
        <f>BILANCA!E176</f>
        <v>87750.3</v>
      </c>
      <c r="E1153" s="1">
        <v>0</v>
      </c>
      <c r="F1153" s="1">
        <v>0</v>
      </c>
      <c r="G1153" s="2">
        <f t="shared" si="22"/>
        <v>43829.646500000003</v>
      </c>
      <c r="H1153" s="2">
        <f t="shared" si="23"/>
        <v>0.44999999999708962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79127.790000000008</v>
      </c>
      <c r="D1154" s="1">
        <f>BILANCA!E177</f>
        <v>83782.86</v>
      </c>
      <c r="E1154" s="1">
        <v>0</v>
      </c>
      <c r="F1154" s="1">
        <v>0</v>
      </c>
      <c r="G1154" s="2">
        <f t="shared" si="22"/>
        <v>42184.590210000002</v>
      </c>
      <c r="H1154" s="2">
        <f t="shared" si="23"/>
        <v>0.34999999999126885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35767.51</v>
      </c>
      <c r="D1155" s="1">
        <f>BILANCA!E178</f>
        <v>44023.09</v>
      </c>
      <c r="E1155" s="1">
        <v>0</v>
      </c>
      <c r="F1155" s="1">
        <v>0</v>
      </c>
      <c r="G1155" s="2">
        <f t="shared" si="22"/>
        <v>21295.954679999999</v>
      </c>
      <c r="H1155" s="2">
        <f t="shared" si="23"/>
        <v>0.57999999999447027</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43360.28</v>
      </c>
      <c r="D1156" s="1">
        <f>BILANCA!E179</f>
        <v>38875.360000000001</v>
      </c>
      <c r="E1156" s="1">
        <v>0</v>
      </c>
      <c r="F1156" s="1">
        <v>0</v>
      </c>
      <c r="G1156" s="2">
        <f t="shared" si="22"/>
        <v>20952.202999999998</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884.41</v>
      </c>
      <c r="E1165" s="1">
        <v>0</v>
      </c>
      <c r="F1165" s="1">
        <v>0</v>
      </c>
      <c r="G1165" s="2">
        <f t="shared" si="22"/>
        <v>321.92523999999997</v>
      </c>
      <c r="H1165" s="2">
        <f t="shared" si="23"/>
        <v>0.40999999999996817</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3193.06</v>
      </c>
      <c r="D1166" s="1">
        <f>BILANCA!E189</f>
        <v>3967.44</v>
      </c>
      <c r="E1166" s="1">
        <v>0</v>
      </c>
      <c r="F1166" s="1">
        <v>0</v>
      </c>
      <c r="G1166" s="2">
        <f t="shared" si="22"/>
        <v>2036.41302</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168088.46</v>
      </c>
      <c r="D1214" s="1">
        <f>BILANCA!E237</f>
        <v>192748.35</v>
      </c>
      <c r="E1214" s="1">
        <v>0</v>
      </c>
      <c r="F1214" s="1">
        <v>0</v>
      </c>
      <c r="G1214" s="2">
        <f t="shared" si="22"/>
        <v>127878.17196000001</v>
      </c>
      <c r="H1214" s="2">
        <f t="shared" si="23"/>
        <v>0.80999999999767169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186810.47</v>
      </c>
      <c r="D1215" s="1">
        <f>BILANCA!E238</f>
        <v>208125.64</v>
      </c>
      <c r="E1215" s="1">
        <v>0</v>
      </c>
      <c r="F1215" s="1">
        <v>0</v>
      </c>
      <c r="G1215" s="2">
        <f t="shared" si="22"/>
        <v>139910.326</v>
      </c>
      <c r="H1215" s="2">
        <f t="shared" si="23"/>
        <v>0.82999999998719431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186810.47</v>
      </c>
      <c r="D1216" s="1">
        <f>BILANCA!E239</f>
        <v>208125.64</v>
      </c>
      <c r="E1216" s="1">
        <v>0</v>
      </c>
      <c r="F1216" s="1">
        <v>0</v>
      </c>
      <c r="G1216" s="2">
        <f t="shared" si="22"/>
        <v>140513.38775000002</v>
      </c>
      <c r="H1216" s="2">
        <f t="shared" si="23"/>
        <v>0.82999999998719431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186810.47</v>
      </c>
      <c r="D1217" s="1">
        <f>BILANCA!E240</f>
        <v>208125.64</v>
      </c>
      <c r="E1217" s="1">
        <v>0</v>
      </c>
      <c r="F1217" s="1">
        <v>0</v>
      </c>
      <c r="G1217" s="2">
        <f t="shared" si="22"/>
        <v>141116.44950000002</v>
      </c>
      <c r="H1217" s="2">
        <f t="shared" si="23"/>
        <v>0.82999999998719431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-18722.009999999998</v>
      </c>
      <c r="D1222" s="1">
        <f>BILANCA!E245</f>
        <v>-15377.29</v>
      </c>
      <c r="E1222" s="1">
        <v>0</v>
      </c>
      <c r="F1222" s="1">
        <v>0</v>
      </c>
      <c r="G1222" s="2">
        <f t="shared" si="22"/>
        <v>-11824.905009999999</v>
      </c>
      <c r="H1222" s="2">
        <f t="shared" si="23"/>
        <v>0.2999999999992724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18722.009999999998</v>
      </c>
      <c r="D1227" s="1">
        <f>BILANCA!E250</f>
        <v>15377.29</v>
      </c>
      <c r="E1227" s="1">
        <v>0</v>
      </c>
      <c r="F1227" s="1">
        <v>0</v>
      </c>
      <c r="G1227" s="2">
        <f t="shared" si="22"/>
        <v>12072.287960000001</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18722.009999999998</v>
      </c>
      <c r="D1228" s="1">
        <f>BILANCA!E251</f>
        <v>15377.29</v>
      </c>
      <c r="E1228" s="1">
        <v>0</v>
      </c>
      <c r="F1228" s="1">
        <v>0</v>
      </c>
      <c r="G1228" s="2">
        <f t="shared" si="22"/>
        <v>12121.76455</v>
      </c>
      <c r="H1228" s="2">
        <f t="shared" si="23"/>
        <v>0.2999999999992724</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7477.27</v>
      </c>
      <c r="D1236" s="1">
        <f>BILANCA!E259</f>
        <v>7477.27</v>
      </c>
      <c r="E1236" s="1">
        <v>0</v>
      </c>
      <c r="F1236" s="1">
        <v>0</v>
      </c>
      <c r="G1236" s="2">
        <f t="shared" si="22"/>
        <v>5675.2479300000005</v>
      </c>
      <c r="H1236" s="2">
        <f t="shared" si="23"/>
        <v>0.54000000000087311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7477.27</v>
      </c>
      <c r="D1237" s="1">
        <f>BILANCA!E260</f>
        <v>7477.27</v>
      </c>
      <c r="E1237" s="1">
        <v>0</v>
      </c>
      <c r="F1237" s="1">
        <v>0</v>
      </c>
      <c r="G1237" s="2">
        <f t="shared" si="22"/>
        <v>5697.6797400000005</v>
      </c>
      <c r="H1237" s="2">
        <f t="shared" si="23"/>
        <v>0.54000000000087311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4396.8</v>
      </c>
      <c r="D1241" s="1">
        <f>BILANCA!E265</f>
        <v>2910.86</v>
      </c>
      <c r="E1241" s="1">
        <v>0</v>
      </c>
      <c r="F1241" s="1">
        <v>0</v>
      </c>
      <c r="G1241" s="2">
        <f t="shared" si="22"/>
        <v>2636.3781600000002</v>
      </c>
      <c r="H1241" s="2">
        <f t="shared" si="23"/>
        <v>0.33999999999969077</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1269.6600000000001</v>
      </c>
      <c r="E1244" s="1">
        <v>0</v>
      </c>
      <c r="F1244" s="1">
        <v>0</v>
      </c>
      <c r="G1244" s="2">
        <f t="shared" si="24"/>
        <v>662.76252000000011</v>
      </c>
      <c r="H1244" s="2">
        <f t="shared" si="23"/>
        <v>0.33999999999991815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4396.8</v>
      </c>
      <c r="D1262" s="1">
        <f>BILANCA!E286</f>
        <v>2910.86</v>
      </c>
      <c r="E1262" s="1">
        <v>0</v>
      </c>
      <c r="F1262" s="1">
        <v>0</v>
      </c>
      <c r="G1262" s="2">
        <f t="shared" si="24"/>
        <v>2850.9670800000004</v>
      </c>
      <c r="H1262" s="2">
        <f t="shared" si="23"/>
        <v>0.33999999999969077</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79127.789999999994</v>
      </c>
      <c r="D1263" s="1">
        <f>BILANCA!E287</f>
        <v>83782.86</v>
      </c>
      <c r="E1263" s="1">
        <v>0</v>
      </c>
      <c r="F1263" s="1">
        <v>0</v>
      </c>
      <c r="G1263" s="2">
        <f t="shared" si="24"/>
        <v>69074.18280000001</v>
      </c>
      <c r="H1263" s="2">
        <f t="shared" si="23"/>
        <v>0.35000000000582077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3193.06</v>
      </c>
      <c r="D1265" s="1">
        <f>BILANCA!E289</f>
        <v>3967.44</v>
      </c>
      <c r="E1265" s="1">
        <v>0</v>
      </c>
      <c r="F1265" s="1">
        <v>0</v>
      </c>
      <c r="G1265" s="2">
        <f t="shared" si="24"/>
        <v>3138.07908</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884.41</v>
      </c>
      <c r="E1274" s="1">
        <v>0</v>
      </c>
      <c r="F1274" s="1">
        <v>0</v>
      </c>
      <c r="G1274" s="2">
        <f t="shared" si="24"/>
        <v>514.72661999999991</v>
      </c>
      <c r="H1274" s="2">
        <f t="shared" si="23"/>
        <v>0.40999999999996817</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615843.46</v>
      </c>
      <c r="D1408" s="1">
        <f>'RAS-funkcijski'!E114</f>
        <v>680708.57000000007</v>
      </c>
      <c r="E1408" s="1">
        <v>0</v>
      </c>
      <c r="F1408" s="1">
        <v>0</v>
      </c>
      <c r="G1408" s="2">
        <f t="shared" si="24"/>
        <v>217498.66600000003</v>
      </c>
      <c r="H1408" s="2">
        <f t="shared" si="27"/>
        <v>0.88999999989755452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544472.38</v>
      </c>
      <c r="D1409" s="1">
        <f>'RAS-funkcijski'!E115</f>
        <v>613902.13</v>
      </c>
      <c r="E1409" s="1">
        <v>0</v>
      </c>
      <c r="F1409" s="1">
        <v>0</v>
      </c>
      <c r="G1409" s="2">
        <f t="shared" si="24"/>
        <v>196722.70704000001</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544472.38</v>
      </c>
      <c r="D1411" s="1">
        <f>'RAS-funkcijski'!E117</f>
        <v>613902.13</v>
      </c>
      <c r="E1411" s="1">
        <v>0</v>
      </c>
      <c r="F1411" s="1">
        <v>0</v>
      </c>
      <c r="G1411" s="2">
        <f t="shared" si="24"/>
        <v>200267.26032</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71371.08</v>
      </c>
      <c r="D1420" s="1">
        <f>'RAS-funkcijski'!E126</f>
        <v>66806.44</v>
      </c>
      <c r="E1420" s="1">
        <v>0</v>
      </c>
      <c r="F1420" s="1">
        <v>0</v>
      </c>
      <c r="G1420" s="2">
        <f t="shared" si="24"/>
        <v>25008.043120000002</v>
      </c>
      <c r="H1420" s="2">
        <f t="shared" si="27"/>
        <v>0.52000000000407454</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615843.46</v>
      </c>
      <c r="D1435" s="13">
        <f>'RAS-funkcijski'!E141</f>
        <v>680708.57000000007</v>
      </c>
      <c r="E1435" s="13">
        <v>0</v>
      </c>
      <c r="F1435" s="13">
        <v>0</v>
      </c>
      <c r="G1435" s="14">
        <f t="shared" si="24"/>
        <v>270884.7022</v>
      </c>
      <c r="H1435" s="14">
        <f t="shared" si="27"/>
        <v>0.88999999989755452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22348.09</v>
      </c>
      <c r="D1436" s="6">
        <f>'P-VRIO'!E5</f>
        <v>0</v>
      </c>
      <c r="E1436" s="6">
        <v>0</v>
      </c>
      <c r="F1436" s="6">
        <v>0</v>
      </c>
      <c r="G1436" s="7">
        <f t="shared" si="24"/>
        <v>22.348089999999999</v>
      </c>
      <c r="H1436" s="7">
        <f t="shared" si="27"/>
        <v>9.0000000000145519E-2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22348.09</v>
      </c>
      <c r="D1437" s="1">
        <f>'P-VRIO'!E6</f>
        <v>0</v>
      </c>
      <c r="E1437" s="1">
        <v>0</v>
      </c>
      <c r="F1437" s="1">
        <v>0</v>
      </c>
      <c r="G1437" s="2">
        <f t="shared" si="24"/>
        <v>44.696179999999998</v>
      </c>
      <c r="H1437" s="2">
        <f t="shared" si="27"/>
        <v>9.0000000000145519E-2</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22348.09</v>
      </c>
      <c r="D1438" s="1">
        <f>'P-VRIO'!E7</f>
        <v>0</v>
      </c>
      <c r="E1438" s="1">
        <v>0</v>
      </c>
      <c r="F1438" s="1">
        <v>0</v>
      </c>
      <c r="G1438" s="2">
        <f t="shared" si="24"/>
        <v>67.044269999999997</v>
      </c>
      <c r="H1438" s="2">
        <f t="shared" si="27"/>
        <v>9.0000000000145519E-2</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22348.09</v>
      </c>
      <c r="D1440" s="1">
        <f>'P-VRIO'!E9</f>
        <v>0</v>
      </c>
      <c r="E1440" s="1">
        <v>0</v>
      </c>
      <c r="F1440" s="1">
        <v>0</v>
      </c>
      <c r="G1440" s="2">
        <f t="shared" si="24"/>
        <v>111.74045000000001</v>
      </c>
      <c r="H1440" s="2">
        <f t="shared" si="27"/>
        <v>9.0000000000145519E-2</v>
      </c>
      <c r="I1440" s="10">
        <f t="shared" si="28"/>
        <v>10.056640500016261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82320.850000000006</v>
      </c>
      <c r="D1480" s="6"/>
      <c r="E1480" s="6">
        <v>0</v>
      </c>
      <c r="F1480" s="6">
        <v>0</v>
      </c>
      <c r="G1480" s="7">
        <f t="shared" ref="G1480:G1580" si="34">B1480/1000*C1480</f>
        <v>82.320850000000007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693017.17999999993</v>
      </c>
      <c r="D1481" s="1">
        <v>0</v>
      </c>
      <c r="E1481" s="1">
        <v>0</v>
      </c>
      <c r="F1481" s="1">
        <v>0</v>
      </c>
      <c r="G1481" s="2">
        <f t="shared" si="34"/>
        <v>1386.0343599999999</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684883.92999999993</v>
      </c>
      <c r="D1483" s="1">
        <v>0</v>
      </c>
      <c r="E1483" s="1">
        <v>0</v>
      </c>
      <c r="F1483" s="1">
        <v>0</v>
      </c>
      <c r="G1483" s="2">
        <f t="shared" si="34"/>
        <v>2739.5357199999999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532296.94999999995</v>
      </c>
      <c r="D1484" s="1">
        <v>0</v>
      </c>
      <c r="E1484" s="1">
        <v>0</v>
      </c>
      <c r="F1484" s="1">
        <v>0</v>
      </c>
      <c r="G1484" s="2">
        <f t="shared" si="34"/>
        <v>2661.4847499999996</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151569.35</v>
      </c>
      <c r="D1485" s="1">
        <v>0</v>
      </c>
      <c r="E1485" s="1">
        <v>0</v>
      </c>
      <c r="F1485" s="1">
        <v>0</v>
      </c>
      <c r="G1485" s="2">
        <f t="shared" si="34"/>
        <v>909.41610000000003</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20.78</v>
      </c>
      <c r="D1486" s="1">
        <v>0</v>
      </c>
      <c r="E1486" s="1">
        <v>0</v>
      </c>
      <c r="F1486" s="1">
        <v>0</v>
      </c>
      <c r="G1486" s="2">
        <f t="shared" si="34"/>
        <v>0.14546000000000001</v>
      </c>
      <c r="H1486" s="2">
        <f t="shared" si="35"/>
        <v>0.21999999999999886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996.85</v>
      </c>
      <c r="D1491" s="1">
        <v>0</v>
      </c>
      <c r="E1491" s="1">
        <v>0</v>
      </c>
      <c r="F1491" s="1">
        <v>0</v>
      </c>
      <c r="G1491" s="2">
        <f t="shared" si="34"/>
        <v>11.962200000000001</v>
      </c>
      <c r="H1491" s="2">
        <f t="shared" si="35"/>
        <v>0.14999999999997726</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8133.25</v>
      </c>
      <c r="D1492" s="1">
        <v>0</v>
      </c>
      <c r="E1492" s="1">
        <v>0</v>
      </c>
      <c r="F1492" s="1">
        <v>0</v>
      </c>
      <c r="G1492" s="2">
        <f t="shared" si="34"/>
        <v>105.73224999999999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687587.73</v>
      </c>
      <c r="D1499" s="1">
        <v>0</v>
      </c>
      <c r="E1499" s="1">
        <v>0</v>
      </c>
      <c r="F1499" s="1">
        <v>0</v>
      </c>
      <c r="G1499" s="2">
        <f t="shared" si="34"/>
        <v>13751.7546</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680228.86</v>
      </c>
      <c r="D1501" s="1">
        <v>0</v>
      </c>
      <c r="E1501" s="1">
        <v>0</v>
      </c>
      <c r="F1501" s="1">
        <v>0</v>
      </c>
      <c r="G1501" s="2">
        <f t="shared" si="34"/>
        <v>14965.034919999998</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524041.37</v>
      </c>
      <c r="D1502" s="1">
        <v>0</v>
      </c>
      <c r="E1502" s="1">
        <v>0</v>
      </c>
      <c r="F1502" s="1">
        <v>0</v>
      </c>
      <c r="G1502" s="2">
        <f t="shared" si="34"/>
        <v>12052.951509999999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156054.26999999999</v>
      </c>
      <c r="D1503" s="1">
        <v>0</v>
      </c>
      <c r="E1503" s="1">
        <v>0</v>
      </c>
      <c r="F1503" s="1">
        <v>0</v>
      </c>
      <c r="G1503" s="2">
        <f t="shared" si="34"/>
        <v>3745.3024799999998</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20.78</v>
      </c>
      <c r="D1504" s="1">
        <v>0</v>
      </c>
      <c r="E1504" s="1">
        <v>0</v>
      </c>
      <c r="F1504" s="1">
        <v>0</v>
      </c>
      <c r="G1504" s="2">
        <f t="shared" si="34"/>
        <v>0.51950000000000007</v>
      </c>
      <c r="H1504" s="2">
        <f t="shared" si="35"/>
        <v>0.21999999999999886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112.44</v>
      </c>
      <c r="D1509" s="1">
        <v>0</v>
      </c>
      <c r="E1509" s="1">
        <v>0</v>
      </c>
      <c r="F1509" s="1">
        <v>0</v>
      </c>
      <c r="G1509" s="2">
        <f t="shared" si="34"/>
        <v>3.3731999999999998</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7358.87</v>
      </c>
      <c r="D1510" s="1">
        <v>0</v>
      </c>
      <c r="E1510" s="1">
        <v>0</v>
      </c>
      <c r="F1510" s="1">
        <v>0</v>
      </c>
      <c r="G1510" s="2">
        <f t="shared" si="34"/>
        <v>228.12496999999999</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87750.29999999993</v>
      </c>
      <c r="D1517" s="1">
        <v>0</v>
      </c>
      <c r="E1517" s="1">
        <v>0</v>
      </c>
      <c r="F1517" s="1">
        <v>0</v>
      </c>
      <c r="G1517" s="2">
        <f t="shared" si="34"/>
        <v>3334.5113999999971</v>
      </c>
      <c r="H1517" s="2">
        <f t="shared" si="35"/>
        <v>0.29999999993015081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87750.3</v>
      </c>
      <c r="D1576" s="1">
        <v>0</v>
      </c>
      <c r="E1576" s="1">
        <v>0</v>
      </c>
      <c r="F1576" s="1">
        <v>0</v>
      </c>
      <c r="G1576" s="2">
        <f t="shared" si="34"/>
        <v>8511.7790999999997</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83782.86</v>
      </c>
      <c r="D1578" s="1">
        <v>0</v>
      </c>
      <c r="E1578" s="1">
        <v>0</v>
      </c>
      <c r="F1578" s="1">
        <v>0</v>
      </c>
      <c r="G1578" s="2">
        <f t="shared" si="34"/>
        <v>8294.5031400000007</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3967.44</v>
      </c>
      <c r="D1579" s="1">
        <v>0</v>
      </c>
      <c r="E1579" s="1">
        <v>0</v>
      </c>
      <c r="F1579" s="1">
        <v>0</v>
      </c>
      <c r="G1579" s="2">
        <f t="shared" si="34"/>
        <v>396.74400000000003</v>
      </c>
      <c r="H1579" s="2">
        <f t="shared" si="35"/>
        <v>0.44000000000005457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4140625" defaultRowHeight="15" customHeight="1"/>
  <cols>
    <col min="1" max="1" width="112.6640625" style="268" customWidth="1"/>
    <col min="2" max="7" width="14.44140625" customWidth="1"/>
  </cols>
  <sheetData>
    <row r="1" spans="1:1" ht="37.5" customHeight="1">
      <c r="A1" s="275" t="s">
        <v>12</v>
      </c>
    </row>
    <row r="2" spans="1:1" ht="12.75" customHeight="1">
      <c r="A2" s="269"/>
    </row>
    <row r="3" spans="1:1" ht="20.399999999999999">
      <c r="A3" s="270" t="s">
        <v>13</v>
      </c>
    </row>
    <row r="4" spans="1:1" ht="39" customHeight="1">
      <c r="A4" s="270" t="s">
        <v>14</v>
      </c>
    </row>
    <row r="5" spans="1:1" ht="51.75" customHeight="1">
      <c r="A5" s="270" t="s">
        <v>15</v>
      </c>
    </row>
    <row r="6" spans="1:1" ht="27" customHeight="1">
      <c r="A6" s="271" t="s">
        <v>16</v>
      </c>
    </row>
    <row r="7" spans="1:1" ht="40.799999999999997">
      <c r="A7" s="272" t="s">
        <v>17</v>
      </c>
    </row>
    <row r="8" spans="1:1" ht="71.400000000000006">
      <c r="A8" s="273" t="s">
        <v>18</v>
      </c>
    </row>
    <row r="9" spans="1:1" ht="20.399999999999999">
      <c r="A9" s="270" t="s">
        <v>19</v>
      </c>
    </row>
    <row r="10" spans="1:1" ht="40.799999999999997">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4140625" defaultRowHeight="15" customHeight="1"/>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2">
      <c r="B6" s="18" t="s">
        <v>25</v>
      </c>
      <c r="C6" s="264">
        <v>11742</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596969.62</v>
      </c>
      <c r="I16" s="170">
        <f>'PR-RAS'!E6</f>
        <v>684053.29</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609786.53999999992</v>
      </c>
      <c r="I17" s="170">
        <f>'PR-RAS'!E151</f>
        <v>672575.32</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18722.009999999966</v>
      </c>
      <c r="I19" s="171">
        <f>'PR-RAS'!E646</f>
        <v>15377.28999999991</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186810.47000000003</v>
      </c>
      <c r="I20" s="173">
        <f>BILANCA!E7</f>
        <v>208125.64</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63598.840000000004</v>
      </c>
      <c r="I21" s="175">
        <f>BILANCA!E68</f>
        <v>72373.010000000009</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82320.850000000006</v>
      </c>
      <c r="I22" s="175">
        <f>BILANCA!E176</f>
        <v>87750.3</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168088.46</v>
      </c>
      <c r="I23" s="177">
        <f>BILANCA!E237</f>
        <v>192748.35</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615843.46</v>
      </c>
      <c r="I27" s="175">
        <f>'RAS-funkcijski'!E114</f>
        <v>680708.57000000007</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615843.46</v>
      </c>
      <c r="I28" s="179">
        <f>'RAS-funkcijski'!E141</f>
        <v>680708.57000000007</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22348.09</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82320.850000000006</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87750.29999999993</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87750.3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340" workbookViewId="0">
      <selection activeCell="E350" sqref="E350"/>
    </sheetView>
  </sheetViews>
  <sheetFormatPr defaultColWidth="14.4414062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596969.62</v>
      </c>
      <c r="E6" s="51">
        <f>E7+E44+E50+E82+E106+E124+E133+E139</f>
        <v>684053.29</v>
      </c>
      <c r="F6" s="52">
        <f t="shared" ref="F6:F131" si="0">IF(D6&lt;&gt;0,IF(E6/D6&gt;=100,"&gt;&gt;100",E6/D6*100),"-")</f>
        <v>114.58762172855631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2.8">
      <c r="A50" s="53">
        <v>63</v>
      </c>
      <c r="B50" s="86" t="s">
        <v>146</v>
      </c>
      <c r="C50" s="50" t="s">
        <v>147</v>
      </c>
      <c r="D50" s="51">
        <f>D51+D54+D59+D62+D65+D68+D71+D74+D77</f>
        <v>510080.43</v>
      </c>
      <c r="E50" s="51">
        <f>E51+E54+E59+E62+E65+E68+E71+E74+E77</f>
        <v>587331.37</v>
      </c>
      <c r="F50" s="52">
        <f t="shared" si="0"/>
        <v>115.1448547045806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12">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2.8">
      <c r="A59" s="53">
        <v>633</v>
      </c>
      <c r="B59" s="86" t="s">
        <v>164</v>
      </c>
      <c r="C59" s="50" t="s">
        <v>165</v>
      </c>
      <c r="D59" s="51">
        <f t="shared" ref="D59:E59" si="12">SUM(D60:D61)</f>
        <v>0</v>
      </c>
      <c r="E59" s="51">
        <f t="shared" si="12"/>
        <v>0</v>
      </c>
      <c r="F59" s="52" t="str">
        <f t="shared" si="0"/>
        <v>-</v>
      </c>
    </row>
    <row r="60" spans="1:6" ht="12">
      <c r="A60" s="53">
        <v>6331</v>
      </c>
      <c r="B60" s="86" t="s">
        <v>166</v>
      </c>
      <c r="C60" s="50" t="s">
        <v>167</v>
      </c>
      <c r="D60" s="242">
        <v>0</v>
      </c>
      <c r="E60" s="242">
        <v>0</v>
      </c>
      <c r="F60" s="52" t="str">
        <f t="shared" si="0"/>
        <v>-</v>
      </c>
    </row>
    <row r="61" spans="1:6" ht="12">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2.8">
      <c r="A68" s="53" t="s">
        <v>182</v>
      </c>
      <c r="B68" s="232" t="s">
        <v>183</v>
      </c>
      <c r="C68" s="50" t="s">
        <v>182</v>
      </c>
      <c r="D68" s="51">
        <f t="shared" ref="D68:E68" si="15">SUM(D69:D70)</f>
        <v>509821.79</v>
      </c>
      <c r="E68" s="51">
        <f t="shared" si="15"/>
        <v>587078.72</v>
      </c>
      <c r="F68" s="52">
        <f t="shared" si="0"/>
        <v>115.15371282973213</v>
      </c>
    </row>
    <row r="69" spans="1:6" ht="12.75" customHeight="1">
      <c r="A69" s="53" t="s">
        <v>184</v>
      </c>
      <c r="B69" s="85" t="s">
        <v>185</v>
      </c>
      <c r="C69" s="50" t="s">
        <v>184</v>
      </c>
      <c r="D69" s="242">
        <v>506395.31</v>
      </c>
      <c r="E69" s="242">
        <v>586768.72</v>
      </c>
      <c r="F69" s="52">
        <f t="shared" si="0"/>
        <v>115.87167345605944</v>
      </c>
    </row>
    <row r="70" spans="1:6" ht="12">
      <c r="A70" s="53" t="s">
        <v>186</v>
      </c>
      <c r="B70" s="85" t="s">
        <v>187</v>
      </c>
      <c r="C70" s="50" t="s">
        <v>186</v>
      </c>
      <c r="D70" s="242">
        <v>3426.48</v>
      </c>
      <c r="E70" s="242">
        <v>310</v>
      </c>
      <c r="F70" s="52">
        <f t="shared" si="0"/>
        <v>9.0471854497910407</v>
      </c>
    </row>
    <row r="71" spans="1:6" ht="22.8">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12">
      <c r="A77" s="53" t="s">
        <v>200</v>
      </c>
      <c r="B77" s="85" t="s">
        <v>201</v>
      </c>
      <c r="C77" s="50" t="s">
        <v>200</v>
      </c>
      <c r="D77" s="51">
        <f t="shared" ref="D77:E77" si="18">SUM(D78:D81)</f>
        <v>258.64</v>
      </c>
      <c r="E77" s="51">
        <f t="shared" si="18"/>
        <v>252.65</v>
      </c>
      <c r="F77" s="52">
        <f t="shared" si="0"/>
        <v>97.684039591710487</v>
      </c>
    </row>
    <row r="78" spans="1:6" ht="12.75" customHeight="1">
      <c r="A78" s="53">
        <v>6391</v>
      </c>
      <c r="B78" s="85" t="s">
        <v>202</v>
      </c>
      <c r="C78" s="50" t="s">
        <v>203</v>
      </c>
      <c r="D78" s="242">
        <v>20.09</v>
      </c>
      <c r="E78" s="242">
        <v>15.96</v>
      </c>
      <c r="F78" s="52">
        <f t="shared" si="0"/>
        <v>79.442508710801391</v>
      </c>
    </row>
    <row r="79" spans="1:6" ht="12.75" customHeight="1">
      <c r="A79" s="53">
        <v>6392</v>
      </c>
      <c r="B79" s="85" t="s">
        <v>204</v>
      </c>
      <c r="C79" s="50" t="s">
        <v>205</v>
      </c>
      <c r="D79" s="242">
        <v>0</v>
      </c>
      <c r="E79" s="242">
        <v>0</v>
      </c>
      <c r="F79" s="52" t="str">
        <f t="shared" si="0"/>
        <v>-</v>
      </c>
    </row>
    <row r="80" spans="1:6" ht="22.8">
      <c r="A80" s="53">
        <v>6393</v>
      </c>
      <c r="B80" s="85" t="s">
        <v>206</v>
      </c>
      <c r="C80" s="50" t="s">
        <v>207</v>
      </c>
      <c r="D80" s="242">
        <v>238.55</v>
      </c>
      <c r="E80" s="242">
        <v>236.69</v>
      </c>
      <c r="F80" s="52">
        <f t="shared" si="0"/>
        <v>99.220289247537195</v>
      </c>
    </row>
    <row r="81" spans="1:6" ht="22.8">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v>
      </c>
      <c r="E85" s="242">
        <v>0</v>
      </c>
      <c r="F85" s="52" t="str">
        <f t="shared" si="0"/>
        <v>-</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2.8">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2.8">
      <c r="A99" s="53">
        <v>6431</v>
      </c>
      <c r="B99" s="85" t="s">
        <v>244</v>
      </c>
      <c r="C99" s="50" t="s">
        <v>245</v>
      </c>
      <c r="D99" s="242">
        <v>0</v>
      </c>
      <c r="E99" s="242">
        <v>0</v>
      </c>
      <c r="F99" s="52" t="str">
        <f t="shared" si="0"/>
        <v>-</v>
      </c>
    </row>
    <row r="100" spans="1:6" ht="22.8">
      <c r="A100" s="53">
        <v>6432</v>
      </c>
      <c r="B100" s="232" t="s">
        <v>246</v>
      </c>
      <c r="C100" s="50" t="s">
        <v>247</v>
      </c>
      <c r="D100" s="242">
        <v>0</v>
      </c>
      <c r="E100" s="242">
        <v>0</v>
      </c>
      <c r="F100" s="52" t="str">
        <f t="shared" si="0"/>
        <v>-</v>
      </c>
    </row>
    <row r="101" spans="1:6" ht="22.8">
      <c r="A101" s="53">
        <v>6433</v>
      </c>
      <c r="B101" s="232" t="s">
        <v>248</v>
      </c>
      <c r="C101" s="50" t="s">
        <v>249</v>
      </c>
      <c r="D101" s="242">
        <v>0</v>
      </c>
      <c r="E101" s="242">
        <v>0</v>
      </c>
      <c r="F101" s="52" t="str">
        <f t="shared" si="0"/>
        <v>-</v>
      </c>
    </row>
    <row r="102" spans="1:6" ht="12">
      <c r="A102" s="53">
        <v>6434</v>
      </c>
      <c r="B102" s="85" t="s">
        <v>250</v>
      </c>
      <c r="C102" s="50" t="s">
        <v>251</v>
      </c>
      <c r="D102" s="242">
        <v>0</v>
      </c>
      <c r="E102" s="242">
        <v>0</v>
      </c>
      <c r="F102" s="52" t="str">
        <f t="shared" si="0"/>
        <v>-</v>
      </c>
    </row>
    <row r="103" spans="1:6" ht="22.8">
      <c r="A103" s="53">
        <v>6435</v>
      </c>
      <c r="B103" s="232" t="s">
        <v>252</v>
      </c>
      <c r="C103" s="50" t="s">
        <v>253</v>
      </c>
      <c r="D103" s="242">
        <v>0</v>
      </c>
      <c r="E103" s="242">
        <v>0</v>
      </c>
      <c r="F103" s="52" t="str">
        <f t="shared" si="0"/>
        <v>-</v>
      </c>
    </row>
    <row r="104" spans="1:6" ht="22.8">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2.8">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0</v>
      </c>
      <c r="E117" s="242">
        <v>0</v>
      </c>
      <c r="F117" s="52" t="str">
        <f t="shared" si="0"/>
        <v>-</v>
      </c>
    </row>
    <row r="118" spans="1:6" ht="12.75" customHeight="1">
      <c r="A118" s="53">
        <v>6527</v>
      </c>
      <c r="B118" s="85" t="s">
        <v>282</v>
      </c>
      <c r="C118" s="50" t="s">
        <v>283</v>
      </c>
      <c r="D118" s="242">
        <v>0</v>
      </c>
      <c r="E118" s="242">
        <v>0</v>
      </c>
      <c r="F118" s="52" t="str">
        <f t="shared" si="0"/>
        <v>-</v>
      </c>
    </row>
    <row r="119" spans="1:6" ht="22.8">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2.8">
      <c r="A124" s="53">
        <v>66</v>
      </c>
      <c r="B124" s="231" t="s">
        <v>294</v>
      </c>
      <c r="C124" s="50" t="s">
        <v>295</v>
      </c>
      <c r="D124" s="51">
        <f t="shared" ref="D124:E124" si="27">D125+D128</f>
        <v>63.04</v>
      </c>
      <c r="E124" s="51">
        <f t="shared" si="27"/>
        <v>0</v>
      </c>
      <c r="F124" s="52">
        <f t="shared" si="0"/>
        <v>0</v>
      </c>
    </row>
    <row r="125" spans="1:6" ht="12.75" customHeight="1">
      <c r="A125" s="53">
        <v>661</v>
      </c>
      <c r="B125" s="86" t="s">
        <v>296</v>
      </c>
      <c r="C125" s="50" t="s">
        <v>297</v>
      </c>
      <c r="D125" s="51">
        <f t="shared" ref="D125:E125" si="28">SUM(D126:D127)</f>
        <v>63.04</v>
      </c>
      <c r="E125" s="51">
        <f t="shared" si="28"/>
        <v>0</v>
      </c>
      <c r="F125" s="52">
        <f t="shared" si="0"/>
        <v>0</v>
      </c>
    </row>
    <row r="126" spans="1:6" ht="12.75" customHeight="1">
      <c r="A126" s="53">
        <v>6614</v>
      </c>
      <c r="B126" s="86" t="s">
        <v>298</v>
      </c>
      <c r="C126" s="50" t="s">
        <v>299</v>
      </c>
      <c r="D126" s="242">
        <v>63.04</v>
      </c>
      <c r="E126" s="242">
        <v>0</v>
      </c>
      <c r="F126" s="52">
        <f t="shared" si="0"/>
        <v>0</v>
      </c>
    </row>
    <row r="127" spans="1:6" ht="12.75" customHeight="1">
      <c r="A127" s="53">
        <v>6615</v>
      </c>
      <c r="B127" s="86" t="s">
        <v>300</v>
      </c>
      <c r="C127" s="50" t="s">
        <v>301</v>
      </c>
      <c r="D127" s="242">
        <v>0</v>
      </c>
      <c r="E127" s="242">
        <v>0</v>
      </c>
      <c r="F127" s="52" t="str">
        <f t="shared" si="0"/>
        <v>-</v>
      </c>
    </row>
    <row r="128" spans="1:6" ht="22.8">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2.8">
      <c r="A131" s="53" t="s">
        <v>308</v>
      </c>
      <c r="B131" s="232" t="s">
        <v>309</v>
      </c>
      <c r="C131" s="54" t="s">
        <v>308</v>
      </c>
      <c r="D131" s="242">
        <v>0</v>
      </c>
      <c r="E131" s="242">
        <v>0</v>
      </c>
      <c r="F131" s="52" t="str">
        <f t="shared" si="0"/>
        <v>-</v>
      </c>
    </row>
    <row r="132" spans="1:6" ht="22.8">
      <c r="A132" s="53" t="s">
        <v>310</v>
      </c>
      <c r="B132" s="232" t="s">
        <v>311</v>
      </c>
      <c r="C132" s="54" t="s">
        <v>310</v>
      </c>
      <c r="D132" s="242">
        <v>0</v>
      </c>
      <c r="E132" s="242">
        <v>0</v>
      </c>
      <c r="F132" s="52" t="str">
        <f>IF(D132&lt;&gt;0,IF(E132/D132&gt;=100,"&gt;&gt;100",E132/D132*100),"-")</f>
        <v>-</v>
      </c>
    </row>
    <row r="133" spans="1:6" ht="22.8">
      <c r="A133" s="53">
        <v>67</v>
      </c>
      <c r="B133" s="232" t="s">
        <v>312</v>
      </c>
      <c r="C133" s="50" t="s">
        <v>313</v>
      </c>
      <c r="D133" s="51">
        <f t="shared" ref="D133:E133" si="30">D134+D138</f>
        <v>86826.15</v>
      </c>
      <c r="E133" s="51">
        <f t="shared" si="30"/>
        <v>96721.919999999998</v>
      </c>
      <c r="F133" s="52">
        <f t="shared" ref="F133:F223" si="31">IF(D133&lt;&gt;0,IF(E133/D133&gt;=100,"&gt;&gt;100",E133/D133*100),"-")</f>
        <v>111.3972230716207</v>
      </c>
    </row>
    <row r="134" spans="1:6" ht="22.8">
      <c r="A134" s="53">
        <v>671</v>
      </c>
      <c r="B134" s="232" t="s">
        <v>314</v>
      </c>
      <c r="C134" s="50" t="s">
        <v>315</v>
      </c>
      <c r="D134" s="51">
        <f t="shared" ref="D134:E134" si="32">SUM(D135:D137)</f>
        <v>86826.15</v>
      </c>
      <c r="E134" s="51">
        <f t="shared" si="32"/>
        <v>96721.919999999998</v>
      </c>
      <c r="F134" s="52">
        <f t="shared" si="31"/>
        <v>111.3972230716207</v>
      </c>
    </row>
    <row r="135" spans="1:6" ht="12.75" customHeight="1">
      <c r="A135" s="53">
        <v>6711</v>
      </c>
      <c r="B135" s="85" t="s">
        <v>316</v>
      </c>
      <c r="C135" s="50" t="s">
        <v>317</v>
      </c>
      <c r="D135" s="242">
        <v>84199.29</v>
      </c>
      <c r="E135" s="242">
        <v>92866.11</v>
      </c>
      <c r="F135" s="52">
        <f t="shared" si="31"/>
        <v>110.29322218750302</v>
      </c>
    </row>
    <row r="136" spans="1:6" ht="22.8">
      <c r="A136" s="53">
        <v>6712</v>
      </c>
      <c r="B136" s="232" t="s">
        <v>318</v>
      </c>
      <c r="C136" s="50" t="s">
        <v>319</v>
      </c>
      <c r="D136" s="242">
        <v>2626.86</v>
      </c>
      <c r="E136" s="242">
        <v>3855.81</v>
      </c>
      <c r="F136" s="52">
        <f t="shared" si="31"/>
        <v>146.78399305634863</v>
      </c>
    </row>
    <row r="137" spans="1:6" ht="22.8">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609786.53999999992</v>
      </c>
      <c r="E151" s="51">
        <f t="shared" si="35"/>
        <v>672575.32</v>
      </c>
      <c r="F151" s="52">
        <f t="shared" si="31"/>
        <v>110.29684584379315</v>
      </c>
    </row>
    <row r="152" spans="1:6" ht="12.75" customHeight="1">
      <c r="A152" s="53">
        <v>31</v>
      </c>
      <c r="B152" s="85" t="s">
        <v>349</v>
      </c>
      <c r="C152" s="50" t="s">
        <v>35</v>
      </c>
      <c r="D152" s="51">
        <f t="shared" ref="D152:E152" si="36">D153+D158+D159</f>
        <v>442495.24999999994</v>
      </c>
      <c r="E152" s="51">
        <f t="shared" si="36"/>
        <v>523156.96</v>
      </c>
      <c r="F152" s="52">
        <f t="shared" si="31"/>
        <v>118.22883070496239</v>
      </c>
    </row>
    <row r="153" spans="1:6" ht="12.75" customHeight="1">
      <c r="A153" s="53">
        <v>311</v>
      </c>
      <c r="B153" s="85" t="s">
        <v>350</v>
      </c>
      <c r="C153" s="50" t="s">
        <v>351</v>
      </c>
      <c r="D153" s="51">
        <f t="shared" ref="D153:E153" si="37">SUM(D154:D157)</f>
        <v>369904.11</v>
      </c>
      <c r="E153" s="51">
        <f t="shared" si="37"/>
        <v>432761.38</v>
      </c>
      <c r="F153" s="52">
        <f t="shared" si="31"/>
        <v>116.99285525646093</v>
      </c>
    </row>
    <row r="154" spans="1:6" ht="12.75" customHeight="1">
      <c r="A154" s="53">
        <v>3111</v>
      </c>
      <c r="B154" s="85" t="s">
        <v>352</v>
      </c>
      <c r="C154" s="50" t="s">
        <v>353</v>
      </c>
      <c r="D154" s="242">
        <v>369904.11</v>
      </c>
      <c r="E154" s="242">
        <v>432761.38</v>
      </c>
      <c r="F154" s="52">
        <f t="shared" si="31"/>
        <v>116.99285525646093</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0</v>
      </c>
      <c r="E156" s="242">
        <v>0</v>
      </c>
      <c r="F156" s="52" t="str">
        <f t="shared" si="31"/>
        <v>-</v>
      </c>
    </row>
    <row r="157" spans="1:6" ht="12.75" customHeight="1">
      <c r="A157" s="53">
        <v>3114</v>
      </c>
      <c r="B157" s="85" t="s">
        <v>358</v>
      </c>
      <c r="C157" s="50" t="s">
        <v>359</v>
      </c>
      <c r="D157" s="242">
        <v>0</v>
      </c>
      <c r="E157" s="242">
        <v>0</v>
      </c>
      <c r="F157" s="52" t="str">
        <f t="shared" si="31"/>
        <v>-</v>
      </c>
    </row>
    <row r="158" spans="1:6" ht="12.75" customHeight="1">
      <c r="A158" s="53">
        <v>312</v>
      </c>
      <c r="B158" s="85" t="s">
        <v>360</v>
      </c>
      <c r="C158" s="50" t="s">
        <v>361</v>
      </c>
      <c r="D158" s="242">
        <v>12929.54</v>
      </c>
      <c r="E158" s="242">
        <v>18850.759999999998</v>
      </c>
      <c r="F158" s="52">
        <f t="shared" si="31"/>
        <v>145.79606080340056</v>
      </c>
    </row>
    <row r="159" spans="1:6" ht="12.75" customHeight="1">
      <c r="A159" s="53">
        <v>313</v>
      </c>
      <c r="B159" s="85" t="s">
        <v>362</v>
      </c>
      <c r="C159" s="50" t="s">
        <v>363</v>
      </c>
      <c r="D159" s="51">
        <f t="shared" ref="D159:E159" si="38">SUM(D160:D162)</f>
        <v>59661.599999999999</v>
      </c>
      <c r="E159" s="51">
        <f t="shared" si="38"/>
        <v>71544.820000000007</v>
      </c>
      <c r="F159" s="52">
        <f t="shared" si="31"/>
        <v>119.91770250881642</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59661.599999999999</v>
      </c>
      <c r="E161" s="242">
        <v>71544.820000000007</v>
      </c>
      <c r="F161" s="52">
        <f t="shared" si="31"/>
        <v>119.91770250881642</v>
      </c>
    </row>
    <row r="162" spans="1:6" ht="12.75" customHeight="1">
      <c r="A162" s="53">
        <v>3133</v>
      </c>
      <c r="B162" s="85" t="s">
        <v>367</v>
      </c>
      <c r="C162" s="50" t="s">
        <v>368</v>
      </c>
      <c r="D162" s="242">
        <v>0</v>
      </c>
      <c r="E162" s="242">
        <v>0</v>
      </c>
      <c r="F162" s="52" t="str">
        <f t="shared" si="31"/>
        <v>-</v>
      </c>
    </row>
    <row r="163" spans="1:6" ht="12.75" customHeight="1">
      <c r="A163" s="53">
        <v>32</v>
      </c>
      <c r="B163" s="85" t="s">
        <v>369</v>
      </c>
      <c r="C163" s="50" t="s">
        <v>370</v>
      </c>
      <c r="D163" s="51">
        <f t="shared" ref="D163:E163" si="39">D164+D169+D177+D187+D188</f>
        <v>167271.41</v>
      </c>
      <c r="E163" s="51">
        <f t="shared" si="39"/>
        <v>149285.13999999998</v>
      </c>
      <c r="F163" s="52">
        <f t="shared" si="31"/>
        <v>89.247253909081053</v>
      </c>
    </row>
    <row r="164" spans="1:6" ht="12.75" customHeight="1">
      <c r="A164" s="53">
        <v>321</v>
      </c>
      <c r="B164" s="85" t="s">
        <v>371</v>
      </c>
      <c r="C164" s="50" t="s">
        <v>372</v>
      </c>
      <c r="D164" s="51">
        <f t="shared" ref="D164:E164" si="40">SUM(D165:D168)</f>
        <v>48491.450000000004</v>
      </c>
      <c r="E164" s="51">
        <f t="shared" si="40"/>
        <v>47360.72</v>
      </c>
      <c r="F164" s="52">
        <f t="shared" si="31"/>
        <v>97.668186865932029</v>
      </c>
    </row>
    <row r="165" spans="1:6" ht="12.75" customHeight="1">
      <c r="A165" s="53">
        <v>3211</v>
      </c>
      <c r="B165" s="85" t="s">
        <v>373</v>
      </c>
      <c r="C165" s="50" t="s">
        <v>374</v>
      </c>
      <c r="D165" s="242">
        <v>1110.96</v>
      </c>
      <c r="E165" s="242">
        <v>2032.37</v>
      </c>
      <c r="F165" s="52">
        <f t="shared" si="31"/>
        <v>182.93817959242455</v>
      </c>
    </row>
    <row r="166" spans="1:6" ht="12.75" customHeight="1">
      <c r="A166" s="53">
        <v>3212</v>
      </c>
      <c r="B166" s="85" t="s">
        <v>375</v>
      </c>
      <c r="C166" s="50" t="s">
        <v>376</v>
      </c>
      <c r="D166" s="242">
        <v>46562.43</v>
      </c>
      <c r="E166" s="242">
        <v>45047.1</v>
      </c>
      <c r="F166" s="52">
        <f t="shared" si="31"/>
        <v>96.745595107471843</v>
      </c>
    </row>
    <row r="167" spans="1:6" ht="12.75" customHeight="1">
      <c r="A167" s="53">
        <v>3213</v>
      </c>
      <c r="B167" s="85" t="s">
        <v>377</v>
      </c>
      <c r="C167" s="50" t="s">
        <v>378</v>
      </c>
      <c r="D167" s="242">
        <v>293.26</v>
      </c>
      <c r="E167" s="242">
        <v>281.25</v>
      </c>
      <c r="F167" s="52">
        <f t="shared" si="31"/>
        <v>95.904657982677492</v>
      </c>
    </row>
    <row r="168" spans="1:6" ht="12.75" customHeight="1">
      <c r="A168" s="53">
        <v>3214</v>
      </c>
      <c r="B168" s="85" t="s">
        <v>379</v>
      </c>
      <c r="C168" s="50" t="s">
        <v>380</v>
      </c>
      <c r="D168" s="242">
        <v>524.79999999999995</v>
      </c>
      <c r="E168" s="242">
        <v>0</v>
      </c>
      <c r="F168" s="52">
        <f t="shared" si="31"/>
        <v>0</v>
      </c>
    </row>
    <row r="169" spans="1:6" ht="12.75" customHeight="1">
      <c r="A169" s="53">
        <v>322</v>
      </c>
      <c r="B169" s="85" t="s">
        <v>381</v>
      </c>
      <c r="C169" s="50" t="s">
        <v>382</v>
      </c>
      <c r="D169" s="51">
        <f t="shared" ref="D169:E169" si="41">SUM(D170:D176)</f>
        <v>29819.51</v>
      </c>
      <c r="E169" s="51">
        <f t="shared" si="41"/>
        <v>30320.989999999998</v>
      </c>
      <c r="F169" s="52">
        <f t="shared" si="31"/>
        <v>101.68171777470522</v>
      </c>
    </row>
    <row r="170" spans="1:6" ht="12.75" customHeight="1">
      <c r="A170" s="53">
        <v>3221</v>
      </c>
      <c r="B170" s="85" t="s">
        <v>383</v>
      </c>
      <c r="C170" s="50" t="s">
        <v>384</v>
      </c>
      <c r="D170" s="242">
        <v>1938.22</v>
      </c>
      <c r="E170" s="242">
        <v>4550.3599999999997</v>
      </c>
      <c r="F170" s="52">
        <f t="shared" si="31"/>
        <v>234.77004674391969</v>
      </c>
    </row>
    <row r="171" spans="1:6" ht="12.75" customHeight="1">
      <c r="A171" s="53">
        <v>3222</v>
      </c>
      <c r="B171" s="85" t="s">
        <v>385</v>
      </c>
      <c r="C171" s="50" t="s">
        <v>386</v>
      </c>
      <c r="D171" s="242">
        <v>14418.24</v>
      </c>
      <c r="E171" s="242">
        <v>14774.8</v>
      </c>
      <c r="F171" s="52">
        <f t="shared" si="31"/>
        <v>102.4729786714606</v>
      </c>
    </row>
    <row r="172" spans="1:6" ht="12.75" customHeight="1">
      <c r="A172" s="53">
        <v>3223</v>
      </c>
      <c r="B172" s="85" t="s">
        <v>387</v>
      </c>
      <c r="C172" s="50" t="s">
        <v>388</v>
      </c>
      <c r="D172" s="242">
        <v>9620.2000000000007</v>
      </c>
      <c r="E172" s="242">
        <v>8952.9699999999993</v>
      </c>
      <c r="F172" s="52">
        <f t="shared" si="31"/>
        <v>93.064281407870922</v>
      </c>
    </row>
    <row r="173" spans="1:6" ht="12.75" customHeight="1">
      <c r="A173" s="53">
        <v>3224</v>
      </c>
      <c r="B173" s="85" t="s">
        <v>389</v>
      </c>
      <c r="C173" s="50" t="s">
        <v>390</v>
      </c>
      <c r="D173" s="242">
        <v>3842.85</v>
      </c>
      <c r="E173" s="242">
        <v>2042.86</v>
      </c>
      <c r="F173" s="52">
        <f t="shared" si="31"/>
        <v>53.160024461012014</v>
      </c>
    </row>
    <row r="174" spans="1:6" ht="12.75" customHeight="1">
      <c r="A174" s="53">
        <v>3225</v>
      </c>
      <c r="B174" s="85" t="s">
        <v>391</v>
      </c>
      <c r="C174" s="50" t="s">
        <v>392</v>
      </c>
      <c r="D174" s="242">
        <v>0</v>
      </c>
      <c r="E174" s="242">
        <v>0</v>
      </c>
      <c r="F174" s="52" t="str">
        <f t="shared" si="31"/>
        <v>-</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0</v>
      </c>
      <c r="E176" s="242">
        <v>0</v>
      </c>
      <c r="F176" s="52" t="str">
        <f t="shared" si="31"/>
        <v>-</v>
      </c>
    </row>
    <row r="177" spans="1:6" ht="12.75" customHeight="1">
      <c r="A177" s="53">
        <v>323</v>
      </c>
      <c r="B177" s="85" t="s">
        <v>397</v>
      </c>
      <c r="C177" s="50" t="s">
        <v>398</v>
      </c>
      <c r="D177" s="51">
        <f t="shared" ref="D177:E177" si="42">SUM(D178:D186)</f>
        <v>84433.859999999986</v>
      </c>
      <c r="E177" s="51">
        <f t="shared" si="42"/>
        <v>67361.709999999992</v>
      </c>
      <c r="F177" s="52">
        <f t="shared" si="31"/>
        <v>79.780445901679727</v>
      </c>
    </row>
    <row r="178" spans="1:6" ht="12.75" customHeight="1">
      <c r="A178" s="53">
        <v>3231</v>
      </c>
      <c r="B178" s="85" t="s">
        <v>399</v>
      </c>
      <c r="C178" s="50" t="s">
        <v>400</v>
      </c>
      <c r="D178" s="242">
        <v>1733.5</v>
      </c>
      <c r="E178" s="242">
        <v>1304.5</v>
      </c>
      <c r="F178" s="52">
        <f t="shared" si="31"/>
        <v>75.252379578886647</v>
      </c>
    </row>
    <row r="179" spans="1:6" ht="12.75" customHeight="1">
      <c r="A179" s="53">
        <v>3232</v>
      </c>
      <c r="B179" s="85" t="s">
        <v>401</v>
      </c>
      <c r="C179" s="50" t="s">
        <v>402</v>
      </c>
      <c r="D179" s="242">
        <v>1446.22</v>
      </c>
      <c r="E179" s="242">
        <v>2551.5100000000002</v>
      </c>
      <c r="F179" s="52">
        <f t="shared" si="31"/>
        <v>176.4261315705771</v>
      </c>
    </row>
    <row r="180" spans="1:6" ht="12.75" customHeight="1">
      <c r="A180" s="53">
        <v>3233</v>
      </c>
      <c r="B180" s="85" t="s">
        <v>403</v>
      </c>
      <c r="C180" s="50" t="s">
        <v>404</v>
      </c>
      <c r="D180" s="242">
        <v>0</v>
      </c>
      <c r="E180" s="242">
        <v>0</v>
      </c>
      <c r="F180" s="52" t="str">
        <f t="shared" si="31"/>
        <v>-</v>
      </c>
    </row>
    <row r="181" spans="1:6" ht="12.75" customHeight="1">
      <c r="A181" s="53">
        <v>3234</v>
      </c>
      <c r="B181" s="85" t="s">
        <v>405</v>
      </c>
      <c r="C181" s="50" t="s">
        <v>406</v>
      </c>
      <c r="D181" s="242">
        <v>2664.35</v>
      </c>
      <c r="E181" s="242">
        <v>2081.58</v>
      </c>
      <c r="F181" s="52">
        <f t="shared" si="31"/>
        <v>78.127122938052423</v>
      </c>
    </row>
    <row r="182" spans="1:6" ht="12.75" customHeight="1">
      <c r="A182" s="53">
        <v>3235</v>
      </c>
      <c r="B182" s="85" t="s">
        <v>407</v>
      </c>
      <c r="C182" s="50" t="s">
        <v>408</v>
      </c>
      <c r="D182" s="242">
        <v>67528.23</v>
      </c>
      <c r="E182" s="242">
        <v>52031.64</v>
      </c>
      <c r="F182" s="52">
        <f t="shared" si="31"/>
        <v>77.051686383605784</v>
      </c>
    </row>
    <row r="183" spans="1:6" ht="12.75" customHeight="1">
      <c r="A183" s="53">
        <v>3236</v>
      </c>
      <c r="B183" s="85" t="s">
        <v>409</v>
      </c>
      <c r="C183" s="50" t="s">
        <v>410</v>
      </c>
      <c r="D183" s="242">
        <v>524.94000000000005</v>
      </c>
      <c r="E183" s="242">
        <v>526.05999999999995</v>
      </c>
      <c r="F183" s="52">
        <f t="shared" si="31"/>
        <v>100.2133577170724</v>
      </c>
    </row>
    <row r="184" spans="1:6" ht="12.75" customHeight="1">
      <c r="A184" s="53">
        <v>3237</v>
      </c>
      <c r="B184" s="85" t="s">
        <v>411</v>
      </c>
      <c r="C184" s="50" t="s">
        <v>412</v>
      </c>
      <c r="D184" s="242">
        <v>3357.57</v>
      </c>
      <c r="E184" s="242">
        <v>1613</v>
      </c>
      <c r="F184" s="52">
        <f t="shared" si="31"/>
        <v>48.040696098666594</v>
      </c>
    </row>
    <row r="185" spans="1:6" ht="12.75" customHeight="1">
      <c r="A185" s="53">
        <v>3238</v>
      </c>
      <c r="B185" s="85" t="s">
        <v>413</v>
      </c>
      <c r="C185" s="50" t="s">
        <v>414</v>
      </c>
      <c r="D185" s="242">
        <v>5141.3999999999996</v>
      </c>
      <c r="E185" s="242">
        <v>5336.42</v>
      </c>
      <c r="F185" s="52">
        <f t="shared" si="31"/>
        <v>103.79313027580037</v>
      </c>
    </row>
    <row r="186" spans="1:6" ht="12.75" customHeight="1">
      <c r="A186" s="53">
        <v>3239</v>
      </c>
      <c r="B186" s="85" t="s">
        <v>415</v>
      </c>
      <c r="C186" s="50" t="s">
        <v>416</v>
      </c>
      <c r="D186" s="242">
        <v>2037.65</v>
      </c>
      <c r="E186" s="242">
        <v>1917</v>
      </c>
      <c r="F186" s="52">
        <f t="shared" si="31"/>
        <v>94.078963511888688</v>
      </c>
    </row>
    <row r="187" spans="1:6" ht="12.75" customHeight="1">
      <c r="A187" s="53">
        <v>324</v>
      </c>
      <c r="B187" s="85" t="s">
        <v>417</v>
      </c>
      <c r="C187" s="50" t="s">
        <v>418</v>
      </c>
      <c r="D187" s="242">
        <v>0</v>
      </c>
      <c r="E187" s="242">
        <v>0</v>
      </c>
      <c r="F187" s="52" t="str">
        <f t="shared" si="31"/>
        <v>-</v>
      </c>
    </row>
    <row r="188" spans="1:6" ht="12.75" customHeight="1">
      <c r="A188" s="53">
        <v>329</v>
      </c>
      <c r="B188" s="85" t="s">
        <v>419</v>
      </c>
      <c r="C188" s="50" t="s">
        <v>420</v>
      </c>
      <c r="D188" s="51">
        <f t="shared" ref="D188:E188" si="43">SUM(D189:D195)</f>
        <v>4526.59</v>
      </c>
      <c r="E188" s="51">
        <f t="shared" si="43"/>
        <v>4241.7199999999993</v>
      </c>
      <c r="F188" s="52">
        <f t="shared" si="31"/>
        <v>93.706741719484185</v>
      </c>
    </row>
    <row r="189" spans="1:6" ht="12.75" customHeight="1">
      <c r="A189" s="53">
        <v>3291</v>
      </c>
      <c r="B189" s="232" t="s">
        <v>421</v>
      </c>
      <c r="C189" s="50" t="s">
        <v>422</v>
      </c>
      <c r="D189" s="242">
        <v>0</v>
      </c>
      <c r="E189" s="242">
        <v>0</v>
      </c>
      <c r="F189" s="52" t="str">
        <f t="shared" si="31"/>
        <v>-</v>
      </c>
    </row>
    <row r="190" spans="1:6" ht="12.75" customHeight="1">
      <c r="A190" s="53">
        <v>3292</v>
      </c>
      <c r="B190" s="85" t="s">
        <v>423</v>
      </c>
      <c r="C190" s="50" t="s">
        <v>424</v>
      </c>
      <c r="D190" s="242">
        <v>39.31</v>
      </c>
      <c r="E190" s="242">
        <v>119.05</v>
      </c>
      <c r="F190" s="52">
        <f t="shared" si="31"/>
        <v>302.8491477995421</v>
      </c>
    </row>
    <row r="191" spans="1:6" ht="12.75" customHeight="1">
      <c r="A191" s="53">
        <v>3293</v>
      </c>
      <c r="B191" s="85" t="s">
        <v>425</v>
      </c>
      <c r="C191" s="50" t="s">
        <v>426</v>
      </c>
      <c r="D191" s="242">
        <v>0</v>
      </c>
      <c r="E191" s="242">
        <v>0</v>
      </c>
      <c r="F191" s="52" t="str">
        <f t="shared" si="31"/>
        <v>-</v>
      </c>
    </row>
    <row r="192" spans="1:6" ht="12.75" customHeight="1">
      <c r="A192" s="53">
        <v>3294</v>
      </c>
      <c r="B192" s="85" t="s">
        <v>427</v>
      </c>
      <c r="C192" s="50" t="s">
        <v>428</v>
      </c>
      <c r="D192" s="242">
        <v>176.36</v>
      </c>
      <c r="E192" s="242">
        <v>188.09</v>
      </c>
      <c r="F192" s="52">
        <f t="shared" si="31"/>
        <v>106.65116806532093</v>
      </c>
    </row>
    <row r="193" spans="1:6" ht="12.75" customHeight="1">
      <c r="A193" s="53">
        <v>3295</v>
      </c>
      <c r="B193" s="85" t="s">
        <v>429</v>
      </c>
      <c r="C193" s="50" t="s">
        <v>430</v>
      </c>
      <c r="D193" s="242">
        <v>1664.43</v>
      </c>
      <c r="E193" s="242">
        <v>1988</v>
      </c>
      <c r="F193" s="52">
        <f t="shared" si="31"/>
        <v>119.4402888676604</v>
      </c>
    </row>
    <row r="194" spans="1:6" ht="12.75" customHeight="1">
      <c r="A194" s="53" t="s">
        <v>431</v>
      </c>
      <c r="B194" s="85" t="s">
        <v>432</v>
      </c>
      <c r="C194" s="50" t="s">
        <v>431</v>
      </c>
      <c r="D194" s="242">
        <v>1102.45</v>
      </c>
      <c r="E194" s="242">
        <v>318.5</v>
      </c>
      <c r="F194" s="52">
        <f t="shared" si="31"/>
        <v>28.890199102000093</v>
      </c>
    </row>
    <row r="195" spans="1:6" ht="12.75" customHeight="1">
      <c r="A195" s="53">
        <v>3299</v>
      </c>
      <c r="B195" s="85" t="s">
        <v>433</v>
      </c>
      <c r="C195" s="50" t="s">
        <v>434</v>
      </c>
      <c r="D195" s="242">
        <v>1544.04</v>
      </c>
      <c r="E195" s="242">
        <v>1628.08</v>
      </c>
      <c r="F195" s="52">
        <f t="shared" si="31"/>
        <v>105.44286417450326</v>
      </c>
    </row>
    <row r="196" spans="1:6" ht="12.75" customHeight="1">
      <c r="A196" s="53">
        <v>34</v>
      </c>
      <c r="B196" s="232" t="s">
        <v>435</v>
      </c>
      <c r="C196" s="50" t="s">
        <v>436</v>
      </c>
      <c r="D196" s="51">
        <f t="shared" ref="D196:E196" si="44">D197+D202+D210</f>
        <v>19.88</v>
      </c>
      <c r="E196" s="51">
        <f t="shared" si="44"/>
        <v>20.78</v>
      </c>
      <c r="F196" s="52">
        <f t="shared" si="31"/>
        <v>104.52716297786722</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2.8">
      <c r="A203" s="53">
        <v>3421</v>
      </c>
      <c r="B203" s="85" t="s">
        <v>449</v>
      </c>
      <c r="C203" s="50" t="s">
        <v>450</v>
      </c>
      <c r="D203" s="242">
        <v>0</v>
      </c>
      <c r="E203" s="242">
        <v>0</v>
      </c>
      <c r="F203" s="52" t="str">
        <f t="shared" si="31"/>
        <v>-</v>
      </c>
    </row>
    <row r="204" spans="1:6" ht="22.8">
      <c r="A204" s="53">
        <v>3422</v>
      </c>
      <c r="B204" s="232" t="s">
        <v>451</v>
      </c>
      <c r="C204" s="50" t="s">
        <v>452</v>
      </c>
      <c r="D204" s="242">
        <v>0</v>
      </c>
      <c r="E204" s="242">
        <v>0</v>
      </c>
      <c r="F204" s="52" t="str">
        <f t="shared" si="31"/>
        <v>-</v>
      </c>
    </row>
    <row r="205" spans="1:6" ht="22.8">
      <c r="A205" s="53">
        <v>3423</v>
      </c>
      <c r="B205" s="232" t="s">
        <v>453</v>
      </c>
      <c r="C205" s="50" t="s">
        <v>454</v>
      </c>
      <c r="D205" s="242">
        <v>0</v>
      </c>
      <c r="E205" s="242">
        <v>0</v>
      </c>
      <c r="F205" s="52" t="str">
        <f t="shared" si="31"/>
        <v>-</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22.8">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19.88</v>
      </c>
      <c r="E210" s="51">
        <f t="shared" si="47"/>
        <v>20.78</v>
      </c>
      <c r="F210" s="52">
        <f t="shared" si="31"/>
        <v>104.52716297786722</v>
      </c>
    </row>
    <row r="211" spans="1:6" ht="12.75" customHeight="1">
      <c r="A211" s="53">
        <v>3431</v>
      </c>
      <c r="B211" s="232" t="s">
        <v>465</v>
      </c>
      <c r="C211" s="50" t="s">
        <v>466</v>
      </c>
      <c r="D211" s="242">
        <v>3.32</v>
      </c>
      <c r="E211" s="242">
        <v>0</v>
      </c>
      <c r="F211" s="52">
        <f t="shared" si="31"/>
        <v>0</v>
      </c>
    </row>
    <row r="212" spans="1:6" ht="12.75" customHeight="1">
      <c r="A212" s="53">
        <v>3432</v>
      </c>
      <c r="B212" s="85" t="s">
        <v>467</v>
      </c>
      <c r="C212" s="50" t="s">
        <v>468</v>
      </c>
      <c r="D212" s="242">
        <v>0</v>
      </c>
      <c r="E212" s="242">
        <v>0</v>
      </c>
      <c r="F212" s="52" t="str">
        <f t="shared" si="31"/>
        <v>-</v>
      </c>
    </row>
    <row r="213" spans="1:6" ht="12.75" customHeight="1">
      <c r="A213" s="53">
        <v>3433</v>
      </c>
      <c r="B213" s="85" t="s">
        <v>469</v>
      </c>
      <c r="C213" s="50" t="s">
        <v>470</v>
      </c>
      <c r="D213" s="242">
        <v>16.559999999999999</v>
      </c>
      <c r="E213" s="242">
        <v>20.78</v>
      </c>
      <c r="F213" s="52">
        <f t="shared" si="31"/>
        <v>125.48309178743963</v>
      </c>
    </row>
    <row r="214" spans="1:6" ht="12.75" customHeight="1">
      <c r="A214" s="53">
        <v>3434</v>
      </c>
      <c r="B214" s="85" t="s">
        <v>471</v>
      </c>
      <c r="C214" s="50" t="s">
        <v>472</v>
      </c>
      <c r="D214" s="242">
        <v>0</v>
      </c>
      <c r="E214" s="242">
        <v>0</v>
      </c>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2.8">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2.8">
      <c r="A223" s="53" t="s">
        <v>489</v>
      </c>
      <c r="B223" s="85" t="s">
        <v>490</v>
      </c>
      <c r="C223" s="50" t="s">
        <v>489</v>
      </c>
      <c r="D223" s="242">
        <v>0</v>
      </c>
      <c r="E223" s="242">
        <v>0</v>
      </c>
      <c r="F223" s="52" t="str">
        <f t="shared" si="31"/>
        <v>-</v>
      </c>
    </row>
    <row r="224" spans="1:6" ht="22.8">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22.8">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12">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12">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2.8">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c r="A241" s="53">
        <v>3672</v>
      </c>
      <c r="B241" s="85" t="s">
        <v>525</v>
      </c>
      <c r="C241" s="50" t="s">
        <v>526</v>
      </c>
      <c r="D241" s="242">
        <v>0</v>
      </c>
      <c r="E241" s="242">
        <v>0</v>
      </c>
      <c r="F241" s="52" t="str">
        <f t="shared" si="59"/>
        <v>-</v>
      </c>
    </row>
    <row r="242" spans="1:6" ht="22.8">
      <c r="A242" s="53">
        <v>3673</v>
      </c>
      <c r="B242" s="85" t="s">
        <v>527</v>
      </c>
      <c r="C242" s="50" t="s">
        <v>528</v>
      </c>
      <c r="D242" s="242">
        <v>0</v>
      </c>
      <c r="E242" s="242">
        <v>0</v>
      </c>
      <c r="F242" s="52" t="str">
        <f t="shared" si="59"/>
        <v>-</v>
      </c>
    </row>
    <row r="243" spans="1:6" ht="22.8">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12">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2.8">
      <c r="A250" s="53" t="s">
        <v>541</v>
      </c>
      <c r="B250" s="85" t="s">
        <v>206</v>
      </c>
      <c r="C250" s="50" t="s">
        <v>541</v>
      </c>
      <c r="D250" s="242">
        <v>0</v>
      </c>
      <c r="E250" s="242">
        <v>0</v>
      </c>
      <c r="F250" s="52" t="str">
        <f t="shared" si="61"/>
        <v>-</v>
      </c>
    </row>
    <row r="251" spans="1:6" ht="22.8">
      <c r="A251" s="53" t="s">
        <v>542</v>
      </c>
      <c r="B251" s="85" t="s">
        <v>208</v>
      </c>
      <c r="C251" s="50" t="s">
        <v>542</v>
      </c>
      <c r="D251" s="242">
        <v>0</v>
      </c>
      <c r="E251" s="242">
        <v>0</v>
      </c>
      <c r="F251" s="52" t="str">
        <f t="shared" si="61"/>
        <v>-</v>
      </c>
    </row>
    <row r="252" spans="1:6" ht="22.8">
      <c r="A252" s="53">
        <v>37</v>
      </c>
      <c r="B252" s="85" t="s">
        <v>543</v>
      </c>
      <c r="C252" s="50" t="s">
        <v>544</v>
      </c>
      <c r="D252" s="51">
        <f t="shared" ref="D252:E252" si="63">D253+D259</f>
        <v>0</v>
      </c>
      <c r="E252" s="51">
        <f t="shared" si="63"/>
        <v>0</v>
      </c>
      <c r="F252" s="52" t="str">
        <f t="shared" ref="F252:F258" si="64">IF(D252&lt;&gt;0,IF(E252/D252&gt;=100,"&gt;&gt;100",E252/D252*100),"-")</f>
        <v>-</v>
      </c>
    </row>
    <row r="253" spans="1:6" ht="12">
      <c r="A253" s="53">
        <v>371</v>
      </c>
      <c r="B253" s="85" t="s">
        <v>545</v>
      </c>
      <c r="C253" s="50" t="s">
        <v>546</v>
      </c>
      <c r="D253" s="51">
        <f t="shared" ref="D253:E253" si="65">SUM(D254:D258)</f>
        <v>0</v>
      </c>
      <c r="E253" s="51">
        <f t="shared" si="65"/>
        <v>0</v>
      </c>
      <c r="F253" s="52" t="str">
        <f t="shared" si="64"/>
        <v>-</v>
      </c>
    </row>
    <row r="254" spans="1:6" ht="22.8">
      <c r="A254" s="53">
        <v>3711</v>
      </c>
      <c r="B254" s="85" t="s">
        <v>547</v>
      </c>
      <c r="C254" s="50" t="s">
        <v>548</v>
      </c>
      <c r="D254" s="242">
        <v>0</v>
      </c>
      <c r="E254" s="242">
        <v>0</v>
      </c>
      <c r="F254" s="52" t="str">
        <f t="shared" si="64"/>
        <v>-</v>
      </c>
    </row>
    <row r="255" spans="1:6" ht="22.8">
      <c r="A255" s="53">
        <v>3712</v>
      </c>
      <c r="B255" s="85" t="s">
        <v>549</v>
      </c>
      <c r="C255" s="50" t="s">
        <v>550</v>
      </c>
      <c r="D255" s="242">
        <v>0</v>
      </c>
      <c r="E255" s="242">
        <v>0</v>
      </c>
      <c r="F255" s="52" t="str">
        <f t="shared" si="64"/>
        <v>-</v>
      </c>
    </row>
    <row r="256" spans="1:6" ht="12">
      <c r="A256" s="53" t="s">
        <v>551</v>
      </c>
      <c r="B256" s="85" t="s">
        <v>552</v>
      </c>
      <c r="C256" s="50" t="s">
        <v>551</v>
      </c>
      <c r="D256" s="242">
        <v>0</v>
      </c>
      <c r="E256" s="242">
        <v>0</v>
      </c>
      <c r="F256" s="52" t="str">
        <f t="shared" si="64"/>
        <v>-</v>
      </c>
    </row>
    <row r="257" spans="1:6" ht="12">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0</v>
      </c>
      <c r="E261" s="242">
        <v>0</v>
      </c>
      <c r="F261" s="52" t="str">
        <f t="shared" si="67"/>
        <v>-</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0</v>
      </c>
      <c r="E263" s="51">
        <f t="shared" si="68"/>
        <v>112.44</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112.44</v>
      </c>
      <c r="F264" s="52" t="str">
        <f t="shared" si="69"/>
        <v>-</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0</v>
      </c>
      <c r="E266" s="242">
        <v>112.44</v>
      </c>
      <c r="F266" s="52" t="str">
        <f t="shared" si="69"/>
        <v>-</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2.8">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v>0</v>
      </c>
      <c r="F274" s="52" t="str">
        <f t="shared" si="74"/>
        <v>-</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0</v>
      </c>
      <c r="E278" s="242">
        <v>0</v>
      </c>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2.8">
      <c r="A280" s="53">
        <v>3861</v>
      </c>
      <c r="B280" s="85" t="s">
        <v>598</v>
      </c>
      <c r="C280" s="50" t="s">
        <v>599</v>
      </c>
      <c r="D280" s="242">
        <v>0</v>
      </c>
      <c r="E280" s="242">
        <v>0</v>
      </c>
      <c r="F280" s="52" t="str">
        <f t="shared" si="74"/>
        <v>-</v>
      </c>
    </row>
    <row r="281" spans="1:6" ht="22.8">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12">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609786.53999999992</v>
      </c>
      <c r="E289" s="51">
        <f t="shared" si="79"/>
        <v>672575.32</v>
      </c>
      <c r="F289" s="52">
        <f t="shared" si="76"/>
        <v>110.29684584379315</v>
      </c>
    </row>
    <row r="290" spans="1:6" ht="12.75" customHeight="1">
      <c r="A290" s="53" t="s">
        <v>608</v>
      </c>
      <c r="B290" s="85" t="s">
        <v>619</v>
      </c>
      <c r="C290" s="50" t="s">
        <v>620</v>
      </c>
      <c r="D290" s="51">
        <f>IF(D6&gt;=D289,D6-D289,0)</f>
        <v>0</v>
      </c>
      <c r="E290" s="51">
        <f>IF(E6&gt;=E289,E6-E289,0)</f>
        <v>11477.970000000088</v>
      </c>
      <c r="F290" s="52" t="str">
        <f t="shared" si="76"/>
        <v>-</v>
      </c>
    </row>
    <row r="291" spans="1:6" ht="12.75" customHeight="1">
      <c r="A291" s="53" t="s">
        <v>608</v>
      </c>
      <c r="B291" s="85" t="s">
        <v>621</v>
      </c>
      <c r="C291" s="50" t="s">
        <v>622</v>
      </c>
      <c r="D291" s="51">
        <f>IF(D289&gt;=D6,D289-D6,0)</f>
        <v>12816.919999999925</v>
      </c>
      <c r="E291" s="51">
        <f>IF(E289&gt;=E6,E289-E6,0)</f>
        <v>0</v>
      </c>
      <c r="F291" s="52">
        <f t="shared" si="76"/>
        <v>0</v>
      </c>
    </row>
    <row r="292" spans="1:6" ht="12.75" customHeight="1">
      <c r="A292" s="53">
        <v>92211</v>
      </c>
      <c r="B292" s="85" t="s">
        <v>623</v>
      </c>
      <c r="C292" s="50" t="s">
        <v>624</v>
      </c>
      <c r="D292" s="242">
        <v>151.83000000000001</v>
      </c>
      <c r="E292" s="242">
        <v>0</v>
      </c>
      <c r="F292" s="52">
        <f t="shared" si="76"/>
        <v>0</v>
      </c>
    </row>
    <row r="293" spans="1:6" ht="12.75" customHeight="1">
      <c r="A293" s="53">
        <v>92221</v>
      </c>
      <c r="B293" s="85" t="s">
        <v>625</v>
      </c>
      <c r="C293" s="50" t="s">
        <v>626</v>
      </c>
      <c r="D293" s="242">
        <v>0</v>
      </c>
      <c r="E293" s="242">
        <v>18722.009999999998</v>
      </c>
      <c r="F293" s="52" t="str">
        <f t="shared" si="76"/>
        <v>-</v>
      </c>
    </row>
    <row r="294" spans="1:6" ht="12.75" customHeight="1">
      <c r="A294" s="53">
        <v>96</v>
      </c>
      <c r="B294" s="85" t="s">
        <v>627</v>
      </c>
      <c r="C294" s="50" t="s">
        <v>628</v>
      </c>
      <c r="D294" s="242">
        <v>63.04</v>
      </c>
      <c r="E294" s="242">
        <v>0</v>
      </c>
      <c r="F294" s="52">
        <f t="shared" si="76"/>
        <v>0</v>
      </c>
    </row>
    <row r="295" spans="1:6" ht="12">
      <c r="A295" s="53">
        <v>9661</v>
      </c>
      <c r="B295" s="85" t="s">
        <v>629</v>
      </c>
      <c r="C295" s="50" t="s">
        <v>630</v>
      </c>
      <c r="D295" s="242">
        <v>63.04</v>
      </c>
      <c r="E295" s="242">
        <v>0</v>
      </c>
      <c r="F295" s="52">
        <f t="shared" si="76"/>
        <v>0</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12">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v>0</v>
      </c>
      <c r="F301" s="52" t="str">
        <f t="shared" si="81"/>
        <v>-</v>
      </c>
    </row>
    <row r="302" spans="1:6" ht="12.75" customHeight="1">
      <c r="A302" s="53">
        <v>7112</v>
      </c>
      <c r="B302" s="85" t="s">
        <v>642</v>
      </c>
      <c r="C302" s="50" t="s">
        <v>643</v>
      </c>
      <c r="D302" s="242">
        <v>0</v>
      </c>
      <c r="E302" s="242">
        <v>0</v>
      </c>
      <c r="F302" s="52" t="str">
        <f t="shared" si="81"/>
        <v>-</v>
      </c>
    </row>
    <row r="303" spans="1:6" ht="12.75" customHeight="1">
      <c r="A303" s="53">
        <v>7113</v>
      </c>
      <c r="B303" s="85" t="s">
        <v>644</v>
      </c>
      <c r="C303" s="50" t="s">
        <v>645</v>
      </c>
      <c r="D303" s="242">
        <v>0</v>
      </c>
      <c r="E303" s="242">
        <v>0</v>
      </c>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v>0</v>
      </c>
      <c r="F305" s="52" t="str">
        <f t="shared" si="81"/>
        <v>-</v>
      </c>
    </row>
    <row r="306" spans="1:6" ht="12.75" customHeight="1">
      <c r="A306" s="53">
        <v>7122</v>
      </c>
      <c r="B306" s="85" t="s">
        <v>650</v>
      </c>
      <c r="C306" s="50" t="s">
        <v>651</v>
      </c>
      <c r="D306" s="242">
        <v>0</v>
      </c>
      <c r="E306" s="242">
        <v>0</v>
      </c>
      <c r="F306" s="52" t="str">
        <f t="shared" si="81"/>
        <v>-</v>
      </c>
    </row>
    <row r="307" spans="1:6" ht="12.75" customHeight="1">
      <c r="A307" s="53">
        <v>7123</v>
      </c>
      <c r="B307" s="85" t="s">
        <v>652</v>
      </c>
      <c r="C307" s="50" t="s">
        <v>653</v>
      </c>
      <c r="D307" s="242">
        <v>0</v>
      </c>
      <c r="E307" s="242">
        <v>0</v>
      </c>
      <c r="F307" s="52" t="str">
        <f t="shared" si="81"/>
        <v>-</v>
      </c>
    </row>
    <row r="308" spans="1:6" ht="12.75" customHeight="1">
      <c r="A308" s="53">
        <v>7124</v>
      </c>
      <c r="B308" s="85" t="s">
        <v>654</v>
      </c>
      <c r="C308" s="50" t="s">
        <v>655</v>
      </c>
      <c r="D308" s="242">
        <v>0</v>
      </c>
      <c r="E308" s="242">
        <v>0</v>
      </c>
      <c r="F308" s="52" t="str">
        <f t="shared" si="81"/>
        <v>-</v>
      </c>
    </row>
    <row r="309" spans="1:6" ht="12.75" customHeight="1">
      <c r="A309" s="53">
        <v>7125</v>
      </c>
      <c r="B309" s="85" t="s">
        <v>656</v>
      </c>
      <c r="C309" s="50" t="s">
        <v>657</v>
      </c>
      <c r="D309" s="242">
        <v>0</v>
      </c>
      <c r="E309" s="242">
        <v>0</v>
      </c>
      <c r="F309" s="52" t="str">
        <f t="shared" si="81"/>
        <v>-</v>
      </c>
    </row>
    <row r="310" spans="1:6" ht="12.75" customHeight="1">
      <c r="A310" s="53">
        <v>7126</v>
      </c>
      <c r="B310" s="85" t="s">
        <v>658</v>
      </c>
      <c r="C310" s="50" t="s">
        <v>659</v>
      </c>
      <c r="D310" s="242">
        <v>0</v>
      </c>
      <c r="E310" s="242">
        <v>0</v>
      </c>
      <c r="F310" s="52" t="str">
        <f t="shared" si="81"/>
        <v>-</v>
      </c>
    </row>
    <row r="311" spans="1:6" ht="22.8">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v>0</v>
      </c>
      <c r="F313" s="52" t="str">
        <f t="shared" si="81"/>
        <v>-</v>
      </c>
    </row>
    <row r="314" spans="1:6" ht="12.75" customHeight="1">
      <c r="A314" s="53">
        <v>7212</v>
      </c>
      <c r="B314" s="85" t="s">
        <v>666</v>
      </c>
      <c r="C314" s="50" t="s">
        <v>667</v>
      </c>
      <c r="D314" s="242">
        <v>0</v>
      </c>
      <c r="E314" s="242">
        <v>0</v>
      </c>
      <c r="F314" s="52" t="str">
        <f t="shared" si="81"/>
        <v>-</v>
      </c>
    </row>
    <row r="315" spans="1:6" ht="12.75" customHeight="1">
      <c r="A315" s="53">
        <v>7213</v>
      </c>
      <c r="B315" s="85" t="s">
        <v>668</v>
      </c>
      <c r="C315" s="50" t="s">
        <v>669</v>
      </c>
      <c r="D315" s="242">
        <v>0</v>
      </c>
      <c r="E315" s="242">
        <v>0</v>
      </c>
      <c r="F315" s="52" t="str">
        <f t="shared" si="81"/>
        <v>-</v>
      </c>
    </row>
    <row r="316" spans="1:6" ht="12.75" customHeight="1">
      <c r="A316" s="53">
        <v>7214</v>
      </c>
      <c r="B316" s="85" t="s">
        <v>670</v>
      </c>
      <c r="C316" s="50" t="s">
        <v>671</v>
      </c>
      <c r="D316" s="242">
        <v>0</v>
      </c>
      <c r="E316" s="242">
        <v>0</v>
      </c>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v>0</v>
      </c>
      <c r="F318" s="52" t="str">
        <f t="shared" si="81"/>
        <v>-</v>
      </c>
    </row>
    <row r="319" spans="1:6" ht="12.75" customHeight="1">
      <c r="A319" s="53">
        <v>7222</v>
      </c>
      <c r="B319" s="85" t="s">
        <v>676</v>
      </c>
      <c r="C319" s="50" t="s">
        <v>677</v>
      </c>
      <c r="D319" s="242">
        <v>0</v>
      </c>
      <c r="E319" s="242">
        <v>0</v>
      </c>
      <c r="F319" s="52" t="str">
        <f t="shared" si="81"/>
        <v>-</v>
      </c>
    </row>
    <row r="320" spans="1:6" ht="12.75" customHeight="1">
      <c r="A320" s="53">
        <v>7223</v>
      </c>
      <c r="B320" s="85" t="s">
        <v>678</v>
      </c>
      <c r="C320" s="50" t="s">
        <v>679</v>
      </c>
      <c r="D320" s="242">
        <v>0</v>
      </c>
      <c r="E320" s="242">
        <v>0</v>
      </c>
      <c r="F320" s="52" t="str">
        <f t="shared" si="81"/>
        <v>-</v>
      </c>
    </row>
    <row r="321" spans="1:6" ht="12.75" customHeight="1">
      <c r="A321" s="53">
        <v>7224</v>
      </c>
      <c r="B321" s="85" t="s">
        <v>680</v>
      </c>
      <c r="C321" s="50" t="s">
        <v>681</v>
      </c>
      <c r="D321" s="242">
        <v>0</v>
      </c>
      <c r="E321" s="242">
        <v>0</v>
      </c>
      <c r="F321" s="52" t="str">
        <f t="shared" si="81"/>
        <v>-</v>
      </c>
    </row>
    <row r="322" spans="1:6" ht="12.75" customHeight="1">
      <c r="A322" s="53">
        <v>7225</v>
      </c>
      <c r="B322" s="85" t="s">
        <v>682</v>
      </c>
      <c r="C322" s="50" t="s">
        <v>683</v>
      </c>
      <c r="D322" s="242">
        <v>0</v>
      </c>
      <c r="E322" s="242">
        <v>0</v>
      </c>
      <c r="F322" s="52" t="str">
        <f t="shared" si="81"/>
        <v>-</v>
      </c>
    </row>
    <row r="323" spans="1:6" ht="12.75" customHeight="1">
      <c r="A323" s="53">
        <v>7226</v>
      </c>
      <c r="B323" s="85" t="s">
        <v>684</v>
      </c>
      <c r="C323" s="50" t="s">
        <v>685</v>
      </c>
      <c r="D323" s="242">
        <v>0</v>
      </c>
      <c r="E323" s="242">
        <v>0</v>
      </c>
      <c r="F323" s="52" t="str">
        <f t="shared" si="81"/>
        <v>-</v>
      </c>
    </row>
    <row r="324" spans="1:6" ht="12.75" customHeight="1">
      <c r="A324" s="53">
        <v>7227</v>
      </c>
      <c r="B324" s="85" t="s">
        <v>686</v>
      </c>
      <c r="C324" s="50" t="s">
        <v>687</v>
      </c>
      <c r="D324" s="242">
        <v>0</v>
      </c>
      <c r="E324" s="242">
        <v>0</v>
      </c>
      <c r="F324" s="52" t="str">
        <f t="shared" si="81"/>
        <v>-</v>
      </c>
    </row>
    <row r="325" spans="1:6" ht="12.75" customHeight="1">
      <c r="A325" s="53" t="s">
        <v>688</v>
      </c>
      <c r="B325" s="85" t="s">
        <v>689</v>
      </c>
      <c r="C325" s="50" t="s">
        <v>688</v>
      </c>
      <c r="D325" s="242">
        <v>0</v>
      </c>
      <c r="E325" s="242">
        <v>0</v>
      </c>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v>0</v>
      </c>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2.8">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v>0</v>
      </c>
      <c r="F332" s="52" t="str">
        <f t="shared" si="81"/>
        <v>-</v>
      </c>
    </row>
    <row r="333" spans="1:6" ht="12.75" customHeight="1">
      <c r="A333" s="53">
        <v>7242</v>
      </c>
      <c r="B333" s="85" t="s">
        <v>704</v>
      </c>
      <c r="C333" s="50" t="s">
        <v>705</v>
      </c>
      <c r="D333" s="242">
        <v>0</v>
      </c>
      <c r="E333" s="242">
        <v>0</v>
      </c>
      <c r="F333" s="52" t="str">
        <f t="shared" si="81"/>
        <v>-</v>
      </c>
    </row>
    <row r="334" spans="1:6" ht="12.75" customHeight="1">
      <c r="A334" s="53">
        <v>7243</v>
      </c>
      <c r="B334" s="85" t="s">
        <v>706</v>
      </c>
      <c r="C334" s="50" t="s">
        <v>707</v>
      </c>
      <c r="D334" s="242">
        <v>0</v>
      </c>
      <c r="E334" s="242">
        <v>0</v>
      </c>
      <c r="F334" s="52" t="str">
        <f t="shared" si="81"/>
        <v>-</v>
      </c>
    </row>
    <row r="335" spans="1:6" ht="12.75" customHeight="1">
      <c r="A335" s="53">
        <v>7244</v>
      </c>
      <c r="B335" s="85" t="s">
        <v>708</v>
      </c>
      <c r="C335" s="50" t="s">
        <v>709</v>
      </c>
      <c r="D335" s="242">
        <v>0</v>
      </c>
      <c r="E335" s="242">
        <v>0</v>
      </c>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v>0</v>
      </c>
      <c r="F337" s="52" t="str">
        <f t="shared" si="81"/>
        <v>-</v>
      </c>
    </row>
    <row r="338" spans="1:6" ht="12.75" customHeight="1">
      <c r="A338" s="53">
        <v>7252</v>
      </c>
      <c r="B338" s="85" t="s">
        <v>714</v>
      </c>
      <c r="C338" s="50" t="s">
        <v>715</v>
      </c>
      <c r="D338" s="242">
        <v>0</v>
      </c>
      <c r="E338" s="242">
        <v>0</v>
      </c>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v>0</v>
      </c>
      <c r="F340" s="52" t="str">
        <f t="shared" si="81"/>
        <v>-</v>
      </c>
    </row>
    <row r="341" spans="1:6" ht="12.75" customHeight="1">
      <c r="A341" s="53">
        <v>7262</v>
      </c>
      <c r="B341" s="85" t="s">
        <v>720</v>
      </c>
      <c r="C341" s="50" t="s">
        <v>721</v>
      </c>
      <c r="D341" s="242">
        <v>0</v>
      </c>
      <c r="E341" s="242">
        <v>0</v>
      </c>
      <c r="F341" s="52" t="str">
        <f t="shared" si="81"/>
        <v>-</v>
      </c>
    </row>
    <row r="342" spans="1:6" ht="12.75" customHeight="1">
      <c r="A342" s="53">
        <v>7263</v>
      </c>
      <c r="B342" s="85" t="s">
        <v>722</v>
      </c>
      <c r="C342" s="50" t="s">
        <v>723</v>
      </c>
      <c r="D342" s="242">
        <v>0</v>
      </c>
      <c r="E342" s="242">
        <v>0</v>
      </c>
      <c r="F342" s="52" t="str">
        <f t="shared" si="81"/>
        <v>-</v>
      </c>
    </row>
    <row r="343" spans="1:6" ht="12.75" customHeight="1">
      <c r="A343" s="53">
        <v>7264</v>
      </c>
      <c r="B343" s="85" t="s">
        <v>724</v>
      </c>
      <c r="C343" s="50" t="s">
        <v>725</v>
      </c>
      <c r="D343" s="242">
        <v>0</v>
      </c>
      <c r="E343" s="242">
        <v>0</v>
      </c>
      <c r="F343" s="52" t="str">
        <f t="shared" si="81"/>
        <v>-</v>
      </c>
    </row>
    <row r="344" spans="1:6" ht="12">
      <c r="A344" s="53">
        <v>73</v>
      </c>
      <c r="B344" s="85" t="s">
        <v>726</v>
      </c>
      <c r="C344" s="50" t="s">
        <v>727</v>
      </c>
      <c r="D344" s="51">
        <f t="shared" ref="D344:E344" si="92">D345</f>
        <v>0</v>
      </c>
      <c r="E344" s="51">
        <f t="shared" si="92"/>
        <v>0</v>
      </c>
      <c r="F344" s="52" t="str">
        <f t="shared" si="81"/>
        <v>-</v>
      </c>
    </row>
    <row r="345" spans="1:6" ht="22.8">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v>0</v>
      </c>
      <c r="F346" s="52" t="str">
        <f t="shared" si="81"/>
        <v>-</v>
      </c>
    </row>
    <row r="347" spans="1:6" ht="12.75" customHeight="1">
      <c r="A347" s="53">
        <v>7312</v>
      </c>
      <c r="B347" s="85" t="s">
        <v>732</v>
      </c>
      <c r="C347" s="50" t="s">
        <v>733</v>
      </c>
      <c r="D347" s="242">
        <v>0</v>
      </c>
      <c r="E347" s="242">
        <v>0</v>
      </c>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v>0</v>
      </c>
      <c r="F349" s="52" t="str">
        <f t="shared" si="81"/>
        <v>-</v>
      </c>
    </row>
    <row r="350" spans="1:6" ht="12.75" customHeight="1">
      <c r="A350" s="53">
        <v>4</v>
      </c>
      <c r="B350" s="85" t="s">
        <v>738</v>
      </c>
      <c r="C350" s="50" t="s">
        <v>739</v>
      </c>
      <c r="D350" s="51">
        <f t="shared" ref="D350:E350" si="95">D351+D363+D396+D400+D402</f>
        <v>6056.92</v>
      </c>
      <c r="E350" s="51">
        <f t="shared" si="95"/>
        <v>8133.25</v>
      </c>
      <c r="F350" s="52">
        <f t="shared" si="81"/>
        <v>134.28029427497802</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v>0</v>
      </c>
      <c r="F353" s="52" t="str">
        <f t="shared" si="81"/>
        <v>-</v>
      </c>
    </row>
    <row r="354" spans="1:6" ht="12.75" customHeight="1">
      <c r="A354" s="53">
        <v>4112</v>
      </c>
      <c r="B354" s="85" t="s">
        <v>642</v>
      </c>
      <c r="C354" s="50" t="s">
        <v>745</v>
      </c>
      <c r="D354" s="242">
        <v>0</v>
      </c>
      <c r="E354" s="242">
        <v>0</v>
      </c>
      <c r="F354" s="52" t="str">
        <f t="shared" si="81"/>
        <v>-</v>
      </c>
    </row>
    <row r="355" spans="1:6" ht="12.75" customHeight="1">
      <c r="A355" s="53">
        <v>4113</v>
      </c>
      <c r="B355" s="85" t="s">
        <v>746</v>
      </c>
      <c r="C355" s="50" t="s">
        <v>747</v>
      </c>
      <c r="D355" s="242">
        <v>0</v>
      </c>
      <c r="E355" s="242">
        <v>0</v>
      </c>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v>0</v>
      </c>
      <c r="F357" s="52" t="str">
        <f t="shared" si="81"/>
        <v>-</v>
      </c>
    </row>
    <row r="358" spans="1:6" ht="12.75" customHeight="1">
      <c r="A358" s="53">
        <v>4122</v>
      </c>
      <c r="B358" s="85" t="s">
        <v>650</v>
      </c>
      <c r="C358" s="50" t="s">
        <v>751</v>
      </c>
      <c r="D358" s="242">
        <v>0</v>
      </c>
      <c r="E358" s="242">
        <v>0</v>
      </c>
      <c r="F358" s="52" t="str">
        <f t="shared" si="81"/>
        <v>-</v>
      </c>
    </row>
    <row r="359" spans="1:6" ht="12.75" customHeight="1">
      <c r="A359" s="53">
        <v>4123</v>
      </c>
      <c r="B359" s="85" t="s">
        <v>652</v>
      </c>
      <c r="C359" s="50" t="s">
        <v>752</v>
      </c>
      <c r="D359" s="242">
        <v>0</v>
      </c>
      <c r="E359" s="242">
        <v>0</v>
      </c>
      <c r="F359" s="52" t="str">
        <f t="shared" si="81"/>
        <v>-</v>
      </c>
    </row>
    <row r="360" spans="1:6" ht="12.75" customHeight="1">
      <c r="A360" s="53">
        <v>4124</v>
      </c>
      <c r="B360" s="85" t="s">
        <v>654</v>
      </c>
      <c r="C360" s="50" t="s">
        <v>753</v>
      </c>
      <c r="D360" s="242">
        <v>0</v>
      </c>
      <c r="E360" s="242">
        <v>0</v>
      </c>
      <c r="F360" s="52" t="str">
        <f t="shared" si="81"/>
        <v>-</v>
      </c>
    </row>
    <row r="361" spans="1:6" ht="12.75" customHeight="1">
      <c r="A361" s="53">
        <v>4125</v>
      </c>
      <c r="B361" s="85" t="s">
        <v>656</v>
      </c>
      <c r="C361" s="50" t="s">
        <v>754</v>
      </c>
      <c r="D361" s="242">
        <v>0</v>
      </c>
      <c r="E361" s="242">
        <v>0</v>
      </c>
      <c r="F361" s="52" t="str">
        <f t="shared" si="81"/>
        <v>-</v>
      </c>
    </row>
    <row r="362" spans="1:6" ht="12.75" customHeight="1">
      <c r="A362" s="53">
        <v>4126</v>
      </c>
      <c r="B362" s="85" t="s">
        <v>658</v>
      </c>
      <c r="C362" s="50" t="s">
        <v>755</v>
      </c>
      <c r="D362" s="242">
        <v>0</v>
      </c>
      <c r="E362" s="242">
        <v>0</v>
      </c>
      <c r="F362" s="52" t="str">
        <f t="shared" si="81"/>
        <v>-</v>
      </c>
    </row>
    <row r="363" spans="1:6" ht="22.8">
      <c r="A363" s="53">
        <v>42</v>
      </c>
      <c r="B363" s="232" t="s">
        <v>756</v>
      </c>
      <c r="C363" s="50" t="s">
        <v>757</v>
      </c>
      <c r="D363" s="51">
        <f t="shared" ref="D363:E363" si="99">D364+D369+D378+D383+D388+D391</f>
        <v>4681.92</v>
      </c>
      <c r="E363" s="51">
        <f t="shared" si="99"/>
        <v>8133.25</v>
      </c>
      <c r="F363" s="52">
        <f t="shared" si="81"/>
        <v>173.71612500854349</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v>0</v>
      </c>
      <c r="F365" s="52" t="str">
        <f t="shared" si="81"/>
        <v>-</v>
      </c>
    </row>
    <row r="366" spans="1:6" ht="12.75" customHeight="1">
      <c r="A366" s="53">
        <v>4212</v>
      </c>
      <c r="B366" s="85" t="s">
        <v>666</v>
      </c>
      <c r="C366" s="50" t="s">
        <v>761</v>
      </c>
      <c r="D366" s="242">
        <v>0</v>
      </c>
      <c r="E366" s="242">
        <v>0</v>
      </c>
      <c r="F366" s="52" t="str">
        <f t="shared" si="81"/>
        <v>-</v>
      </c>
    </row>
    <row r="367" spans="1:6" ht="12.75" customHeight="1">
      <c r="A367" s="53">
        <v>4213</v>
      </c>
      <c r="B367" s="85" t="s">
        <v>668</v>
      </c>
      <c r="C367" s="50" t="s">
        <v>762</v>
      </c>
      <c r="D367" s="242">
        <v>0</v>
      </c>
      <c r="E367" s="242">
        <v>0</v>
      </c>
      <c r="F367" s="52" t="str">
        <f t="shared" si="81"/>
        <v>-</v>
      </c>
    </row>
    <row r="368" spans="1:6" ht="12.75" customHeight="1">
      <c r="A368" s="53">
        <v>4214</v>
      </c>
      <c r="B368" s="85" t="s">
        <v>670</v>
      </c>
      <c r="C368" s="50" t="s">
        <v>763</v>
      </c>
      <c r="D368" s="242">
        <v>0</v>
      </c>
      <c r="E368" s="242">
        <v>0</v>
      </c>
      <c r="F368" s="52" t="str">
        <f t="shared" si="81"/>
        <v>-</v>
      </c>
    </row>
    <row r="369" spans="1:6" ht="12.75" customHeight="1">
      <c r="A369" s="53">
        <v>422</v>
      </c>
      <c r="B369" s="85" t="s">
        <v>764</v>
      </c>
      <c r="C369" s="50" t="s">
        <v>765</v>
      </c>
      <c r="D369" s="51">
        <f t="shared" ref="D369:E369" si="101">SUM(D370:D377)</f>
        <v>511.93</v>
      </c>
      <c r="E369" s="51">
        <f t="shared" si="101"/>
        <v>730.81</v>
      </c>
      <c r="F369" s="52">
        <f t="shared" si="81"/>
        <v>142.75584552575546</v>
      </c>
    </row>
    <row r="370" spans="1:6" ht="12.75" customHeight="1">
      <c r="A370" s="53">
        <v>4221</v>
      </c>
      <c r="B370" s="85" t="s">
        <v>674</v>
      </c>
      <c r="C370" s="50" t="s">
        <v>766</v>
      </c>
      <c r="D370" s="242">
        <v>511.93</v>
      </c>
      <c r="E370" s="242">
        <v>730.81</v>
      </c>
      <c r="F370" s="52">
        <f t="shared" si="81"/>
        <v>142.75584552575546</v>
      </c>
    </row>
    <row r="371" spans="1:6" ht="12.75" customHeight="1">
      <c r="A371" s="53">
        <v>4222</v>
      </c>
      <c r="B371" s="85" t="s">
        <v>767</v>
      </c>
      <c r="C371" s="50" t="s">
        <v>768</v>
      </c>
      <c r="D371" s="242">
        <v>0</v>
      </c>
      <c r="E371" s="242">
        <v>0</v>
      </c>
      <c r="F371" s="52" t="str">
        <f t="shared" si="81"/>
        <v>-</v>
      </c>
    </row>
    <row r="372" spans="1:6" ht="12.75" customHeight="1">
      <c r="A372" s="53">
        <v>4223</v>
      </c>
      <c r="B372" s="85" t="s">
        <v>678</v>
      </c>
      <c r="C372" s="50" t="s">
        <v>769</v>
      </c>
      <c r="D372" s="242">
        <v>0</v>
      </c>
      <c r="E372" s="242">
        <v>0</v>
      </c>
      <c r="F372" s="52" t="str">
        <f t="shared" si="81"/>
        <v>-</v>
      </c>
    </row>
    <row r="373" spans="1:6" ht="12.75" customHeight="1">
      <c r="A373" s="53">
        <v>4224</v>
      </c>
      <c r="B373" s="85" t="s">
        <v>680</v>
      </c>
      <c r="C373" s="50" t="s">
        <v>770</v>
      </c>
      <c r="D373" s="242">
        <v>0</v>
      </c>
      <c r="E373" s="242">
        <v>0</v>
      </c>
      <c r="F373" s="52" t="str">
        <f t="shared" si="81"/>
        <v>-</v>
      </c>
    </row>
    <row r="374" spans="1:6" ht="12.75" customHeight="1">
      <c r="A374" s="53">
        <v>4225</v>
      </c>
      <c r="B374" s="85" t="s">
        <v>682</v>
      </c>
      <c r="C374" s="50" t="s">
        <v>771</v>
      </c>
      <c r="D374" s="242">
        <v>0</v>
      </c>
      <c r="E374" s="242">
        <v>0</v>
      </c>
      <c r="F374" s="52" t="str">
        <f t="shared" si="81"/>
        <v>-</v>
      </c>
    </row>
    <row r="375" spans="1:6" ht="12.75" customHeight="1">
      <c r="A375" s="53">
        <v>4226</v>
      </c>
      <c r="B375" s="85" t="s">
        <v>684</v>
      </c>
      <c r="C375" s="50" t="s">
        <v>772</v>
      </c>
      <c r="D375" s="242">
        <v>0</v>
      </c>
      <c r="E375" s="242">
        <v>0</v>
      </c>
      <c r="F375" s="52" t="str">
        <f t="shared" si="81"/>
        <v>-</v>
      </c>
    </row>
    <row r="376" spans="1:6" ht="12.75" customHeight="1">
      <c r="A376" s="53">
        <v>4227</v>
      </c>
      <c r="B376" s="232" t="s">
        <v>686</v>
      </c>
      <c r="C376" s="50" t="s">
        <v>773</v>
      </c>
      <c r="D376" s="242">
        <v>0</v>
      </c>
      <c r="E376" s="242">
        <v>0</v>
      </c>
      <c r="F376" s="52" t="str">
        <f t="shared" si="81"/>
        <v>-</v>
      </c>
    </row>
    <row r="377" spans="1:6" ht="12.75" customHeight="1">
      <c r="A377" s="53" t="s">
        <v>774</v>
      </c>
      <c r="B377" s="232" t="s">
        <v>689</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v>0</v>
      </c>
      <c r="F379" s="52" t="str">
        <f t="shared" si="81"/>
        <v>-</v>
      </c>
    </row>
    <row r="380" spans="1:6" ht="12.75" customHeight="1">
      <c r="A380" s="53">
        <v>4232</v>
      </c>
      <c r="B380" s="85" t="s">
        <v>694</v>
      </c>
      <c r="C380" s="50" t="s">
        <v>778</v>
      </c>
      <c r="D380" s="242">
        <v>0</v>
      </c>
      <c r="E380" s="242">
        <v>0</v>
      </c>
      <c r="F380" s="52" t="str">
        <f t="shared" si="81"/>
        <v>-</v>
      </c>
    </row>
    <row r="381" spans="1:6" ht="12.75" customHeight="1">
      <c r="A381" s="53">
        <v>4233</v>
      </c>
      <c r="B381" s="85" t="s">
        <v>696</v>
      </c>
      <c r="C381" s="50" t="s">
        <v>779</v>
      </c>
      <c r="D381" s="242">
        <v>0</v>
      </c>
      <c r="E381" s="242">
        <v>0</v>
      </c>
      <c r="F381" s="52" t="str">
        <f t="shared" si="81"/>
        <v>-</v>
      </c>
    </row>
    <row r="382" spans="1:6" ht="12.75" customHeight="1">
      <c r="A382" s="53">
        <v>4234</v>
      </c>
      <c r="B382" s="232" t="s">
        <v>698</v>
      </c>
      <c r="C382" s="50" t="s">
        <v>780</v>
      </c>
      <c r="D382" s="242">
        <v>0</v>
      </c>
      <c r="E382" s="242">
        <v>0</v>
      </c>
      <c r="F382" s="52" t="str">
        <f t="shared" si="81"/>
        <v>-</v>
      </c>
    </row>
    <row r="383" spans="1:6" ht="12.75" customHeight="1">
      <c r="A383" s="53">
        <v>424</v>
      </c>
      <c r="B383" s="85" t="s">
        <v>781</v>
      </c>
      <c r="C383" s="50" t="s">
        <v>782</v>
      </c>
      <c r="D383" s="51">
        <f t="shared" ref="D383:E383" si="103">SUM(D384:D387)</f>
        <v>4169.99</v>
      </c>
      <c r="E383" s="51">
        <f t="shared" si="103"/>
        <v>4277.4399999999996</v>
      </c>
      <c r="F383" s="52">
        <f t="shared" si="81"/>
        <v>102.57674478835681</v>
      </c>
    </row>
    <row r="384" spans="1:6" ht="12.75" customHeight="1">
      <c r="A384" s="53">
        <v>4241</v>
      </c>
      <c r="B384" s="85" t="s">
        <v>783</v>
      </c>
      <c r="C384" s="50" t="s">
        <v>784</v>
      </c>
      <c r="D384" s="242">
        <v>4169.99</v>
      </c>
      <c r="E384" s="242">
        <v>4277.4399999999996</v>
      </c>
      <c r="F384" s="52">
        <f t="shared" si="81"/>
        <v>102.57674478835681</v>
      </c>
    </row>
    <row r="385" spans="1:6" ht="12.75" customHeight="1">
      <c r="A385" s="53">
        <v>4242</v>
      </c>
      <c r="B385" s="85" t="s">
        <v>704</v>
      </c>
      <c r="C385" s="50" t="s">
        <v>785</v>
      </c>
      <c r="D385" s="242">
        <v>0</v>
      </c>
      <c r="E385" s="242">
        <v>0</v>
      </c>
      <c r="F385" s="52" t="str">
        <f t="shared" si="81"/>
        <v>-</v>
      </c>
    </row>
    <row r="386" spans="1:6" ht="12.75" customHeight="1">
      <c r="A386" s="53">
        <v>4243</v>
      </c>
      <c r="B386" s="85" t="s">
        <v>706</v>
      </c>
      <c r="C386" s="50" t="s">
        <v>786</v>
      </c>
      <c r="D386" s="242">
        <v>0</v>
      </c>
      <c r="E386" s="242">
        <v>0</v>
      </c>
      <c r="F386" s="52" t="str">
        <f t="shared" si="81"/>
        <v>-</v>
      </c>
    </row>
    <row r="387" spans="1:6" ht="12.75" customHeight="1">
      <c r="A387" s="53">
        <v>4244</v>
      </c>
      <c r="B387" s="85" t="s">
        <v>708</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714</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3125</v>
      </c>
      <c r="F391" s="52" t="str">
        <f t="shared" si="81"/>
        <v>-</v>
      </c>
    </row>
    <row r="392" spans="1:6" ht="12.75" customHeight="1">
      <c r="A392" s="53">
        <v>4261</v>
      </c>
      <c r="B392" s="85" t="s">
        <v>718</v>
      </c>
      <c r="C392" s="50" t="s">
        <v>795</v>
      </c>
      <c r="D392" s="242">
        <v>0</v>
      </c>
      <c r="E392" s="242">
        <v>0</v>
      </c>
      <c r="F392" s="52" t="str">
        <f t="shared" si="81"/>
        <v>-</v>
      </c>
    </row>
    <row r="393" spans="1:6" ht="12.75" customHeight="1">
      <c r="A393" s="53">
        <v>4262</v>
      </c>
      <c r="B393" s="85" t="s">
        <v>720</v>
      </c>
      <c r="C393" s="50" t="s">
        <v>796</v>
      </c>
      <c r="D393" s="242">
        <v>0</v>
      </c>
      <c r="E393" s="242">
        <v>0</v>
      </c>
      <c r="F393" s="52" t="str">
        <f t="shared" si="81"/>
        <v>-</v>
      </c>
    </row>
    <row r="394" spans="1:6" ht="12.75" customHeight="1">
      <c r="A394" s="53">
        <v>4263</v>
      </c>
      <c r="B394" s="85" t="s">
        <v>722</v>
      </c>
      <c r="C394" s="50" t="s">
        <v>797</v>
      </c>
      <c r="D394" s="242">
        <v>0</v>
      </c>
      <c r="E394" s="242">
        <v>0</v>
      </c>
      <c r="F394" s="52" t="str">
        <f t="shared" si="81"/>
        <v>-</v>
      </c>
    </row>
    <row r="395" spans="1:6" ht="12.75" customHeight="1">
      <c r="A395" s="53">
        <v>4264</v>
      </c>
      <c r="B395" s="85" t="s">
        <v>724</v>
      </c>
      <c r="C395" s="50" t="s">
        <v>798</v>
      </c>
      <c r="D395" s="242">
        <v>0</v>
      </c>
      <c r="E395" s="242">
        <v>3125</v>
      </c>
      <c r="F395" s="52" t="str">
        <f t="shared" si="81"/>
        <v>-</v>
      </c>
    </row>
    <row r="396" spans="1:6" ht="12">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v>0</v>
      </c>
      <c r="F398" s="52" t="str">
        <f t="shared" si="81"/>
        <v>-</v>
      </c>
    </row>
    <row r="399" spans="1:6" ht="12.75" customHeight="1">
      <c r="A399" s="53">
        <v>4312</v>
      </c>
      <c r="B399" s="85" t="s">
        <v>732</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1375</v>
      </c>
      <c r="E402" s="51">
        <f t="shared" si="109"/>
        <v>0</v>
      </c>
      <c r="F402" s="52">
        <f t="shared" si="81"/>
        <v>0</v>
      </c>
    </row>
    <row r="403" spans="1:6" ht="12.75" customHeight="1">
      <c r="A403" s="53">
        <v>451</v>
      </c>
      <c r="B403" s="85" t="s">
        <v>811</v>
      </c>
      <c r="C403" s="50" t="s">
        <v>812</v>
      </c>
      <c r="D403" s="242">
        <v>1375</v>
      </c>
      <c r="E403" s="242">
        <v>0</v>
      </c>
      <c r="F403" s="52">
        <f t="shared" si="81"/>
        <v>0</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6056.92</v>
      </c>
      <c r="E408" s="51">
        <f t="shared" si="111"/>
        <v>8133.25</v>
      </c>
      <c r="F408" s="52">
        <f t="shared" si="81"/>
        <v>134.28029427497802</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596969.62</v>
      </c>
      <c r="E412" s="51">
        <f>E6+E298</f>
        <v>684053.29</v>
      </c>
      <c r="F412" s="52">
        <f t="shared" si="81"/>
        <v>114.58762172855631</v>
      </c>
    </row>
    <row r="413" spans="1:6" ht="12.75" customHeight="1">
      <c r="A413" s="53" t="s">
        <v>608</v>
      </c>
      <c r="B413" s="85" t="s">
        <v>831</v>
      </c>
      <c r="C413" s="50" t="s">
        <v>832</v>
      </c>
      <c r="D413" s="51">
        <f t="shared" ref="D413:E413" si="112">D289+D350</f>
        <v>615843.46</v>
      </c>
      <c r="E413" s="51">
        <f t="shared" si="112"/>
        <v>680708.57</v>
      </c>
      <c r="F413" s="52">
        <f t="shared" si="81"/>
        <v>110.53272693680955</v>
      </c>
    </row>
    <row r="414" spans="1:6" ht="12.75" customHeight="1">
      <c r="A414" s="53" t="s">
        <v>608</v>
      </c>
      <c r="B414" s="85" t="s">
        <v>833</v>
      </c>
      <c r="C414" s="50" t="s">
        <v>834</v>
      </c>
      <c r="D414" s="51">
        <f t="shared" ref="D414:E414" si="113">IF(D412&gt;=D413,D412-D413,0)</f>
        <v>0</v>
      </c>
      <c r="E414" s="51">
        <f t="shared" si="113"/>
        <v>3344.7200000000885</v>
      </c>
      <c r="F414" s="52" t="str">
        <f t="shared" si="81"/>
        <v>-</v>
      </c>
    </row>
    <row r="415" spans="1:6" ht="12.75" customHeight="1">
      <c r="A415" s="53" t="s">
        <v>608</v>
      </c>
      <c r="B415" s="85" t="s">
        <v>835</v>
      </c>
      <c r="C415" s="50" t="s">
        <v>836</v>
      </c>
      <c r="D415" s="51">
        <f t="shared" ref="D415:E415" si="114">IF(D413&gt;=D412,D413-D412,0)</f>
        <v>18873.839999999967</v>
      </c>
      <c r="E415" s="51">
        <f t="shared" si="114"/>
        <v>0</v>
      </c>
      <c r="F415" s="52">
        <f t="shared" si="81"/>
        <v>0</v>
      </c>
    </row>
    <row r="416" spans="1:6" ht="12.75" customHeight="1">
      <c r="A416" s="60" t="s">
        <v>837</v>
      </c>
      <c r="B416" s="232" t="s">
        <v>838</v>
      </c>
      <c r="C416" s="61" t="s">
        <v>839</v>
      </c>
      <c r="D416" s="51">
        <f t="shared" ref="D416:E416" si="115">IF(D292-D293+D409-D410&gt;=0,D292-D293+D409-D410,0)</f>
        <v>151.83000000000001</v>
      </c>
      <c r="E416" s="51">
        <f t="shared" si="115"/>
        <v>0</v>
      </c>
      <c r="F416" s="52">
        <f t="shared" si="81"/>
        <v>0</v>
      </c>
    </row>
    <row r="417" spans="1:6" ht="12.75" customHeight="1">
      <c r="A417" s="60" t="s">
        <v>837</v>
      </c>
      <c r="B417" s="85" t="s">
        <v>840</v>
      </c>
      <c r="C417" s="61" t="s">
        <v>841</v>
      </c>
      <c r="D417" s="51">
        <f t="shared" ref="D417:E417" si="116">IF(D293-D292+D410-D409&gt;=0,D293-D292+D410-D409,0)</f>
        <v>0</v>
      </c>
      <c r="E417" s="51">
        <f t="shared" si="116"/>
        <v>18722.009999999998</v>
      </c>
      <c r="F417" s="52" t="str">
        <f t="shared" si="81"/>
        <v>-</v>
      </c>
    </row>
    <row r="418" spans="1:6" ht="12.75" customHeight="1">
      <c r="A418" s="55" t="s">
        <v>842</v>
      </c>
      <c r="B418" s="233" t="s">
        <v>843</v>
      </c>
      <c r="C418" s="56" t="s">
        <v>844</v>
      </c>
      <c r="D418" s="62">
        <f t="shared" ref="D418:E418" si="117">D294+D411</f>
        <v>63.04</v>
      </c>
      <c r="E418" s="62">
        <f t="shared" si="117"/>
        <v>0</v>
      </c>
      <c r="F418" s="57">
        <f t="shared" si="81"/>
        <v>0</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c r="A421" s="53">
        <v>81</v>
      </c>
      <c r="B421" s="232" t="s">
        <v>848</v>
      </c>
      <c r="C421" s="50" t="s">
        <v>849</v>
      </c>
      <c r="D421" s="51">
        <f t="shared" ref="D421:E421" si="120">D422+D427+D430+D434+D435+D442+D447+D455</f>
        <v>0</v>
      </c>
      <c r="E421" s="51">
        <f t="shared" si="120"/>
        <v>0</v>
      </c>
      <c r="F421" s="52" t="str">
        <f t="shared" si="119"/>
        <v>-</v>
      </c>
    </row>
    <row r="422" spans="1:6" ht="22.8">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2.8">
      <c r="A427" s="53">
        <v>812</v>
      </c>
      <c r="B427" s="85" t="s">
        <v>860</v>
      </c>
      <c r="C427" s="50" t="s">
        <v>861</v>
      </c>
      <c r="D427" s="51">
        <f t="shared" ref="D427:E427" si="122">SUM(D428:D429)</f>
        <v>0</v>
      </c>
      <c r="E427" s="51">
        <f t="shared" si="122"/>
        <v>0</v>
      </c>
      <c r="F427" s="52" t="str">
        <f t="shared" si="119"/>
        <v>-</v>
      </c>
    </row>
    <row r="428" spans="1:6" ht="22.8">
      <c r="A428" s="53">
        <v>8121</v>
      </c>
      <c r="B428" s="232" t="s">
        <v>862</v>
      </c>
      <c r="C428" s="50" t="s">
        <v>863</v>
      </c>
      <c r="D428" s="242">
        <v>0</v>
      </c>
      <c r="E428" s="242">
        <v>0</v>
      </c>
      <c r="F428" s="52" t="str">
        <f t="shared" si="119"/>
        <v>-</v>
      </c>
    </row>
    <row r="429" spans="1:6" ht="22.8">
      <c r="A429" s="53">
        <v>8122</v>
      </c>
      <c r="B429" s="232" t="s">
        <v>864</v>
      </c>
      <c r="C429" s="50" t="s">
        <v>865</v>
      </c>
      <c r="D429" s="242">
        <v>0</v>
      </c>
      <c r="E429" s="242">
        <v>0</v>
      </c>
      <c r="F429" s="52" t="str">
        <f t="shared" si="119"/>
        <v>-</v>
      </c>
    </row>
    <row r="430" spans="1:6" ht="22.8">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12">
      <c r="A434" s="53">
        <v>814</v>
      </c>
      <c r="B434" s="232" t="s">
        <v>874</v>
      </c>
      <c r="C434" s="50" t="s">
        <v>875</v>
      </c>
      <c r="D434" s="242">
        <v>0</v>
      </c>
      <c r="E434" s="242">
        <v>0</v>
      </c>
      <c r="F434" s="52" t="str">
        <f t="shared" si="119"/>
        <v>-</v>
      </c>
    </row>
    <row r="435" spans="1:6" ht="22.8">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12">
      <c r="A437" s="53">
        <v>8154</v>
      </c>
      <c r="B437" s="85" t="s">
        <v>880</v>
      </c>
      <c r="C437" s="50" t="s">
        <v>881</v>
      </c>
      <c r="D437" s="242">
        <v>0</v>
      </c>
      <c r="E437" s="242">
        <v>0</v>
      </c>
      <c r="F437" s="52" t="str">
        <f t="shared" si="119"/>
        <v>-</v>
      </c>
    </row>
    <row r="438" spans="1:6" ht="22.8">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2.8">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2.8">
      <c r="A453" s="53">
        <v>8176</v>
      </c>
      <c r="B453" s="85" t="s">
        <v>912</v>
      </c>
      <c r="C453" s="50" t="s">
        <v>913</v>
      </c>
      <c r="D453" s="242">
        <v>0</v>
      </c>
      <c r="E453" s="242">
        <v>0</v>
      </c>
      <c r="F453" s="52" t="str">
        <f t="shared" si="119"/>
        <v>-</v>
      </c>
    </row>
    <row r="454" spans="1:6" ht="22.8">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2">
      <c r="A456" s="53" t="s">
        <v>918</v>
      </c>
      <c r="B456" s="232" t="s">
        <v>919</v>
      </c>
      <c r="C456" s="50" t="s">
        <v>918</v>
      </c>
      <c r="D456" s="242">
        <v>0</v>
      </c>
      <c r="E456" s="242">
        <v>0</v>
      </c>
      <c r="F456" s="52" t="str">
        <f t="shared" si="119"/>
        <v>-</v>
      </c>
    </row>
    <row r="457" spans="1:6" ht="12">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2.8">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12">
      <c r="A477" s="53">
        <v>832</v>
      </c>
      <c r="B477" s="232" t="s">
        <v>960</v>
      </c>
      <c r="C477" s="50" t="s">
        <v>961</v>
      </c>
      <c r="D477" s="242">
        <v>0</v>
      </c>
      <c r="E477" s="242">
        <v>0</v>
      </c>
      <c r="F477" s="52" t="str">
        <f t="shared" si="119"/>
        <v>-</v>
      </c>
    </row>
    <row r="478" spans="1:6" ht="22.8">
      <c r="A478" s="53">
        <v>833</v>
      </c>
      <c r="B478" s="85" t="s">
        <v>962</v>
      </c>
      <c r="C478" s="50" t="s">
        <v>963</v>
      </c>
      <c r="D478" s="51">
        <f t="shared" ref="D478:E478" si="135">SUM(D479:D480)</f>
        <v>0</v>
      </c>
      <c r="E478" s="51">
        <f t="shared" si="135"/>
        <v>0</v>
      </c>
      <c r="F478" s="52" t="str">
        <f t="shared" si="119"/>
        <v>-</v>
      </c>
    </row>
    <row r="479" spans="1:6" ht="22.8">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2.8">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2.8">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2.8">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2.8">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12">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2.8">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2.8">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2">
      <c r="A529" s="53">
        <v>51</v>
      </c>
      <c r="B529" s="85" t="s">
        <v>1064</v>
      </c>
      <c r="C529" s="50" t="s">
        <v>1065</v>
      </c>
      <c r="D529" s="51">
        <f t="shared" ref="D529:E529" si="149">D530+D535+D538+D542+D543+D550+D555+D563</f>
        <v>0</v>
      </c>
      <c r="E529" s="51">
        <f t="shared" si="149"/>
        <v>0</v>
      </c>
      <c r="F529" s="52" t="str">
        <f t="shared" si="119"/>
        <v>-</v>
      </c>
    </row>
    <row r="530" spans="1:6" ht="22.8">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2.8">
      <c r="A535" s="53">
        <v>512</v>
      </c>
      <c r="B535" s="232" t="s">
        <v>1076</v>
      </c>
      <c r="C535" s="50" t="s">
        <v>1077</v>
      </c>
      <c r="D535" s="51">
        <f t="shared" ref="D535:E535" si="151">SUM(D536:D537)</f>
        <v>0</v>
      </c>
      <c r="E535" s="51">
        <f t="shared" si="151"/>
        <v>0</v>
      </c>
      <c r="F535" s="52" t="str">
        <f t="shared" si="119"/>
        <v>-</v>
      </c>
    </row>
    <row r="536" spans="1:6" ht="12">
      <c r="A536" s="53">
        <v>5121</v>
      </c>
      <c r="B536" s="85" t="s">
        <v>1078</v>
      </c>
      <c r="C536" s="50" t="s">
        <v>1079</v>
      </c>
      <c r="D536" s="242">
        <v>0</v>
      </c>
      <c r="E536" s="242">
        <v>0</v>
      </c>
      <c r="F536" s="52" t="str">
        <f t="shared" si="119"/>
        <v>-</v>
      </c>
    </row>
    <row r="537" spans="1:6" ht="12">
      <c r="A537" s="53">
        <v>5122</v>
      </c>
      <c r="B537" s="85" t="s">
        <v>1080</v>
      </c>
      <c r="C537" s="50" t="s">
        <v>1081</v>
      </c>
      <c r="D537" s="242">
        <v>0</v>
      </c>
      <c r="E537" s="242">
        <v>0</v>
      </c>
      <c r="F537" s="52" t="str">
        <f t="shared" si="119"/>
        <v>-</v>
      </c>
    </row>
    <row r="538" spans="1:6" ht="22.8">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2.8">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12">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2.8">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2.8">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2.8">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2.8">
      <c r="A587" s="53">
        <v>533</v>
      </c>
      <c r="B587" s="85" t="s">
        <v>1172</v>
      </c>
      <c r="C587" s="50" t="s">
        <v>1173</v>
      </c>
      <c r="D587" s="51">
        <f t="shared" ref="D587:E587" si="165">SUM(D588:D589)</f>
        <v>0</v>
      </c>
      <c r="E587" s="51">
        <f t="shared" si="165"/>
        <v>0</v>
      </c>
      <c r="F587" s="52" t="str">
        <f t="shared" si="119"/>
        <v>-</v>
      </c>
    </row>
    <row r="588" spans="1:6" ht="22.8">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2.8">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2.8">
      <c r="A593" s="53">
        <v>54</v>
      </c>
      <c r="B593" s="232" t="s">
        <v>1183</v>
      </c>
      <c r="C593" s="50" t="s">
        <v>1184</v>
      </c>
      <c r="D593" s="51">
        <f t="shared" ref="D593:E593" si="167">D594+D599+D603+D605+D612+D617</f>
        <v>0</v>
      </c>
      <c r="E593" s="51">
        <f t="shared" si="167"/>
        <v>0</v>
      </c>
      <c r="F593" s="52" t="str">
        <f t="shared" si="119"/>
        <v>-</v>
      </c>
    </row>
    <row r="594" spans="1:6" ht="22.8">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2.8">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12">
      <c r="A601" s="53">
        <v>5423</v>
      </c>
      <c r="B601" s="85" t="s">
        <v>1199</v>
      </c>
      <c r="C601" s="50" t="s">
        <v>1200</v>
      </c>
      <c r="D601" s="242">
        <v>0</v>
      </c>
      <c r="E601" s="242">
        <v>0</v>
      </c>
      <c r="F601" s="52" t="str">
        <f t="shared" si="119"/>
        <v>-</v>
      </c>
    </row>
    <row r="602" spans="1:6" ht="22.8">
      <c r="A602" s="53">
        <v>5424</v>
      </c>
      <c r="B602" s="85" t="s">
        <v>1201</v>
      </c>
      <c r="C602" s="50" t="s">
        <v>1202</v>
      </c>
      <c r="D602" s="242">
        <v>0</v>
      </c>
      <c r="E602" s="242">
        <v>0</v>
      </c>
      <c r="F602" s="52" t="str">
        <f t="shared" si="119"/>
        <v>-</v>
      </c>
    </row>
    <row r="603" spans="1:6" ht="22.8">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2.8">
      <c r="A605" s="53">
        <v>544</v>
      </c>
      <c r="B605" s="85" t="s">
        <v>1207</v>
      </c>
      <c r="C605" s="50" t="s">
        <v>1208</v>
      </c>
      <c r="D605" s="51">
        <f t="shared" ref="D605:E605" si="171">SUM(D606:D611)</f>
        <v>0</v>
      </c>
      <c r="E605" s="51">
        <f t="shared" si="171"/>
        <v>0</v>
      </c>
      <c r="F605" s="52" t="str">
        <f t="shared" si="119"/>
        <v>-</v>
      </c>
    </row>
    <row r="606" spans="1:6" ht="22.8">
      <c r="A606" s="53">
        <v>5443</v>
      </c>
      <c r="B606" s="85" t="s">
        <v>1209</v>
      </c>
      <c r="C606" s="50" t="s">
        <v>1210</v>
      </c>
      <c r="D606" s="242">
        <v>0</v>
      </c>
      <c r="E606" s="242">
        <v>0</v>
      </c>
      <c r="F606" s="52" t="str">
        <f t="shared" si="119"/>
        <v>-</v>
      </c>
    </row>
    <row r="607" spans="1:6" ht="22.8">
      <c r="A607" s="53">
        <v>5444</v>
      </c>
      <c r="B607" s="232" t="s">
        <v>1211</v>
      </c>
      <c r="C607" s="50" t="s">
        <v>1212</v>
      </c>
      <c r="D607" s="242">
        <v>0</v>
      </c>
      <c r="E607" s="242">
        <v>0</v>
      </c>
      <c r="F607" s="52" t="str">
        <f t="shared" si="119"/>
        <v>-</v>
      </c>
    </row>
    <row r="608" spans="1:6" ht="22.8">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12">
      <c r="A611" s="53">
        <v>5448</v>
      </c>
      <c r="B611" s="85" t="s">
        <v>1219</v>
      </c>
      <c r="C611" s="50" t="s">
        <v>1220</v>
      </c>
      <c r="D611" s="242">
        <v>0</v>
      </c>
      <c r="E611" s="242">
        <v>0</v>
      </c>
      <c r="F611" s="52" t="str">
        <f t="shared" si="119"/>
        <v>-</v>
      </c>
    </row>
    <row r="612" spans="1:6" ht="22.8">
      <c r="A612" s="53">
        <v>545</v>
      </c>
      <c r="B612" s="85" t="s">
        <v>1221</v>
      </c>
      <c r="C612" s="50" t="s">
        <v>1222</v>
      </c>
      <c r="D612" s="51">
        <f t="shared" ref="D612:E612" si="172">SUM(D613:D616)</f>
        <v>0</v>
      </c>
      <c r="E612" s="51">
        <f t="shared" si="172"/>
        <v>0</v>
      </c>
      <c r="F612" s="52" t="str">
        <f t="shared" si="119"/>
        <v>-</v>
      </c>
    </row>
    <row r="613" spans="1:6" ht="22.8">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12">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2.8">
      <c r="A623" s="53">
        <v>5476</v>
      </c>
      <c r="B623" s="85" t="s">
        <v>1243</v>
      </c>
      <c r="C623" s="50" t="s">
        <v>1244</v>
      </c>
      <c r="D623" s="242">
        <v>0</v>
      </c>
      <c r="E623" s="242">
        <v>0</v>
      </c>
      <c r="F623" s="52" t="str">
        <f t="shared" si="119"/>
        <v>-</v>
      </c>
    </row>
    <row r="624" spans="1:6" ht="22.8">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12">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596969.62</v>
      </c>
      <c r="E639" s="51">
        <f t="shared" si="180"/>
        <v>684053.29</v>
      </c>
      <c r="F639" s="52">
        <f t="shared" si="119"/>
        <v>114.58762172855631</v>
      </c>
    </row>
    <row r="640" spans="1:6" ht="12.75" customHeight="1">
      <c r="A640" s="53" t="s">
        <v>608</v>
      </c>
      <c r="B640" s="85" t="s">
        <v>1277</v>
      </c>
      <c r="C640" s="50" t="s">
        <v>1278</v>
      </c>
      <c r="D640" s="51">
        <f t="shared" ref="D640:E640" si="181">D413+D528</f>
        <v>615843.46</v>
      </c>
      <c r="E640" s="51">
        <f t="shared" si="181"/>
        <v>680708.57</v>
      </c>
      <c r="F640" s="52">
        <f t="shared" si="119"/>
        <v>110.53272693680955</v>
      </c>
    </row>
    <row r="641" spans="1:6" ht="12.75" customHeight="1">
      <c r="A641" s="53" t="s">
        <v>608</v>
      </c>
      <c r="B641" s="85" t="s">
        <v>1279</v>
      </c>
      <c r="C641" s="50" t="s">
        <v>1280</v>
      </c>
      <c r="D641" s="51">
        <f t="shared" ref="D641:E641" si="182">IF(D639&gt;=D640,D639-D640,0)</f>
        <v>0</v>
      </c>
      <c r="E641" s="51">
        <f t="shared" si="182"/>
        <v>3344.7200000000885</v>
      </c>
      <c r="F641" s="52" t="str">
        <f t="shared" si="119"/>
        <v>-</v>
      </c>
    </row>
    <row r="642" spans="1:6" ht="12.75" customHeight="1">
      <c r="A642" s="53" t="s">
        <v>608</v>
      </c>
      <c r="B642" s="85" t="s">
        <v>1281</v>
      </c>
      <c r="C642" s="50" t="s">
        <v>1282</v>
      </c>
      <c r="D642" s="51">
        <f t="shared" ref="D642:E642" si="183">IF(D640&gt;=D639,D640-D639,0)</f>
        <v>18873.839999999967</v>
      </c>
      <c r="E642" s="51">
        <f t="shared" si="183"/>
        <v>0</v>
      </c>
      <c r="F642" s="52">
        <f t="shared" si="119"/>
        <v>0</v>
      </c>
    </row>
    <row r="643" spans="1:6" ht="22.8">
      <c r="A643" s="60" t="s">
        <v>1283</v>
      </c>
      <c r="B643" s="85" t="s">
        <v>1284</v>
      </c>
      <c r="C643" s="61" t="s">
        <v>1283</v>
      </c>
      <c r="D643" s="51">
        <f t="shared" ref="D643:E643" si="184">IF(D416-D417+D637-D638&gt;=0,D416-D417+D637-D638,0)</f>
        <v>151.83000000000001</v>
      </c>
      <c r="E643" s="51">
        <f t="shared" si="184"/>
        <v>0</v>
      </c>
      <c r="F643" s="52">
        <f t="shared" si="119"/>
        <v>0</v>
      </c>
    </row>
    <row r="644" spans="1:6" ht="22.8">
      <c r="A644" s="60" t="s">
        <v>1285</v>
      </c>
      <c r="B644" s="85" t="s">
        <v>1286</v>
      </c>
      <c r="C644" s="61" t="s">
        <v>1285</v>
      </c>
      <c r="D644" s="51">
        <f t="shared" ref="D644:E644" si="185">IF(D417-D416+D638-D637&gt;=0,D417-D416+D638-D637,0)</f>
        <v>0</v>
      </c>
      <c r="E644" s="51">
        <f t="shared" si="185"/>
        <v>18722.009999999998</v>
      </c>
      <c r="F644" s="52" t="str">
        <f t="shared" si="119"/>
        <v>-</v>
      </c>
    </row>
    <row r="645" spans="1:6" ht="22.8">
      <c r="A645" s="53" t="s">
        <v>608</v>
      </c>
      <c r="B645" s="85" t="s">
        <v>1287</v>
      </c>
      <c r="C645" s="50" t="s">
        <v>1288</v>
      </c>
      <c r="D645" s="51">
        <f t="shared" ref="D645:E645" si="186">IF(D641+D643-D642-D644&gt;=0,D641+D643-D642-D644,0)</f>
        <v>0</v>
      </c>
      <c r="E645" s="51">
        <f t="shared" si="186"/>
        <v>0</v>
      </c>
      <c r="F645" s="52" t="str">
        <f t="shared" si="119"/>
        <v>-</v>
      </c>
    </row>
    <row r="646" spans="1:6" ht="22.8">
      <c r="A646" s="53" t="s">
        <v>608</v>
      </c>
      <c r="B646" s="85" t="s">
        <v>1289</v>
      </c>
      <c r="C646" s="50" t="s">
        <v>1290</v>
      </c>
      <c r="D646" s="51">
        <f t="shared" ref="D646:E646" si="187">IF(D642+D644-D641-D643&gt;=0,D642+D644-D641-D643,0)</f>
        <v>18722.009999999966</v>
      </c>
      <c r="E646" s="51">
        <f t="shared" si="187"/>
        <v>15377.28999999991</v>
      </c>
      <c r="F646" s="52">
        <f t="shared" si="119"/>
        <v>82.134824198897121</v>
      </c>
    </row>
    <row r="647" spans="1:6" ht="22.8">
      <c r="A647" s="55" t="s">
        <v>1291</v>
      </c>
      <c r="B647" s="233" t="s">
        <v>1292</v>
      </c>
      <c r="C647" s="56" t="s">
        <v>1291</v>
      </c>
      <c r="D647" s="243">
        <v>59202.04</v>
      </c>
      <c r="E647" s="243">
        <v>68192.490000000005</v>
      </c>
      <c r="F647" s="57">
        <f t="shared" si="119"/>
        <v>115.18604764295286</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0</v>
      </c>
      <c r="E649" s="242">
        <v>0</v>
      </c>
      <c r="F649" s="52" t="str">
        <f t="shared" ref="F649:F724" si="188">IF(D649&lt;&gt;0,IF(E649/D649&gt;=100,"&gt;&gt;100",E649/D649*100),"-")</f>
        <v>-</v>
      </c>
    </row>
    <row r="650" spans="1:6" ht="12.75" customHeight="1">
      <c r="A650" s="53" t="s">
        <v>1296</v>
      </c>
      <c r="B650" s="85" t="s">
        <v>1297</v>
      </c>
      <c r="C650" s="50" t="s">
        <v>1296</v>
      </c>
      <c r="D650" s="242">
        <v>0</v>
      </c>
      <c r="E650" s="242">
        <v>0</v>
      </c>
      <c r="F650" s="52" t="str">
        <f t="shared" si="188"/>
        <v>-</v>
      </c>
    </row>
    <row r="651" spans="1:6" ht="12.75" customHeight="1">
      <c r="A651" s="53" t="s">
        <v>1298</v>
      </c>
      <c r="B651" s="85" t="s">
        <v>1299</v>
      </c>
      <c r="C651" s="50" t="s">
        <v>1298</v>
      </c>
      <c r="D651" s="242">
        <v>0</v>
      </c>
      <c r="E651" s="242">
        <v>0</v>
      </c>
      <c r="F651" s="52" t="str">
        <f t="shared" si="188"/>
        <v>-</v>
      </c>
    </row>
    <row r="652" spans="1:6" ht="22.8">
      <c r="A652" s="53">
        <v>11</v>
      </c>
      <c r="B652" s="85" t="s">
        <v>1300</v>
      </c>
      <c r="C652" s="50" t="s">
        <v>1301</v>
      </c>
      <c r="D652" s="51">
        <f t="shared" ref="D652:E652" si="189">+D649+D650-D651</f>
        <v>0</v>
      </c>
      <c r="E652" s="51">
        <f t="shared" si="189"/>
        <v>0</v>
      </c>
      <c r="F652" s="52" t="str">
        <f t="shared" si="188"/>
        <v>-</v>
      </c>
    </row>
    <row r="653" spans="1:6" ht="22.8">
      <c r="A653" s="53" t="s">
        <v>608</v>
      </c>
      <c r="B653" s="85" t="s">
        <v>1302</v>
      </c>
      <c r="C653" s="50" t="s">
        <v>1303</v>
      </c>
      <c r="D653" s="262">
        <v>0</v>
      </c>
      <c r="E653" s="262">
        <v>0</v>
      </c>
      <c r="F653" s="52" t="str">
        <f t="shared" si="188"/>
        <v>-</v>
      </c>
    </row>
    <row r="654" spans="1:6" ht="22.8">
      <c r="A654" s="53" t="s">
        <v>608</v>
      </c>
      <c r="B654" s="85" t="s">
        <v>1304</v>
      </c>
      <c r="C654" s="50" t="s">
        <v>1305</v>
      </c>
      <c r="D654" s="262">
        <v>27</v>
      </c>
      <c r="E654" s="262">
        <v>28</v>
      </c>
      <c r="F654" s="52">
        <f t="shared" si="188"/>
        <v>103.7037037037037</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18</v>
      </c>
      <c r="E656" s="262">
        <v>17</v>
      </c>
      <c r="F656" s="52">
        <f t="shared" si="188"/>
        <v>94.444444444444443</v>
      </c>
    </row>
    <row r="657" spans="1:6" ht="22.8">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0</v>
      </c>
      <c r="E665" s="242">
        <v>0</v>
      </c>
      <c r="F665" s="52" t="str">
        <f t="shared" si="188"/>
        <v>-</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0</v>
      </c>
      <c r="E669" s="242">
        <v>0</v>
      </c>
      <c r="F669" s="52" t="str">
        <f t="shared" si="188"/>
        <v>-</v>
      </c>
    </row>
    <row r="670" spans="1:6" ht="12.75" customHeight="1">
      <c r="A670" s="53">
        <v>63415</v>
      </c>
      <c r="B670" s="85" t="s">
        <v>1337</v>
      </c>
      <c r="C670" s="50" t="s">
        <v>1338</v>
      </c>
      <c r="D670" s="242">
        <v>0</v>
      </c>
      <c r="E670" s="242">
        <v>0</v>
      </c>
      <c r="F670" s="52" t="str">
        <f t="shared" si="188"/>
        <v>-</v>
      </c>
    </row>
    <row r="671" spans="1:6" ht="22.8">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2.8">
      <c r="A674" s="53">
        <v>63426</v>
      </c>
      <c r="B674" s="232" t="s">
        <v>1345</v>
      </c>
      <c r="C674" s="50" t="s">
        <v>1346</v>
      </c>
      <c r="D674" s="242">
        <v>0</v>
      </c>
      <c r="E674" s="242">
        <v>0</v>
      </c>
      <c r="F674" s="52" t="str">
        <f t="shared" si="188"/>
        <v>-</v>
      </c>
    </row>
    <row r="675" spans="1:6" ht="22.8">
      <c r="A675" s="53">
        <v>63612</v>
      </c>
      <c r="B675" s="232" t="s">
        <v>1347</v>
      </c>
      <c r="C675" s="50" t="s">
        <v>1348</v>
      </c>
      <c r="D675" s="242">
        <v>25783.95</v>
      </c>
      <c r="E675" s="242">
        <v>18002.16</v>
      </c>
      <c r="F675" s="52">
        <f t="shared" si="188"/>
        <v>69.819248020570939</v>
      </c>
    </row>
    <row r="676" spans="1:6" ht="22.8">
      <c r="A676" s="53">
        <v>63613</v>
      </c>
      <c r="B676" s="232" t="s">
        <v>1349</v>
      </c>
      <c r="C676" s="50" t="s">
        <v>1350</v>
      </c>
      <c r="D676" s="242">
        <v>480611.36</v>
      </c>
      <c r="E676" s="242">
        <v>568766.56000000006</v>
      </c>
      <c r="F676" s="52">
        <f t="shared" si="188"/>
        <v>118.34230468460005</v>
      </c>
    </row>
    <row r="677" spans="1:6" ht="22.8">
      <c r="A677" s="53">
        <v>63622</v>
      </c>
      <c r="B677" s="232" t="s">
        <v>1351</v>
      </c>
      <c r="C677" s="50" t="s">
        <v>1352</v>
      </c>
      <c r="D677" s="242">
        <v>3426.48</v>
      </c>
      <c r="E677" s="242">
        <v>310</v>
      </c>
      <c r="F677" s="52">
        <f t="shared" si="188"/>
        <v>9.0471854497910407</v>
      </c>
    </row>
    <row r="678" spans="1:6" ht="22.8">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2.8">
      <c r="A684" s="53">
        <v>63716</v>
      </c>
      <c r="B684" s="232" t="s">
        <v>1360</v>
      </c>
      <c r="C684" s="54">
        <v>63716</v>
      </c>
      <c r="D684" s="242">
        <v>0</v>
      </c>
      <c r="E684" s="242">
        <v>0</v>
      </c>
      <c r="F684" s="52" t="str">
        <f t="shared" si="188"/>
        <v>-</v>
      </c>
    </row>
    <row r="685" spans="1:6" ht="22.8">
      <c r="A685" s="53">
        <v>63717</v>
      </c>
      <c r="B685" s="232" t="s">
        <v>1361</v>
      </c>
      <c r="C685" s="54">
        <v>63717</v>
      </c>
      <c r="D685" s="242">
        <v>0</v>
      </c>
      <c r="E685" s="242">
        <v>0</v>
      </c>
      <c r="F685" s="52" t="str">
        <f t="shared" si="188"/>
        <v>-</v>
      </c>
    </row>
    <row r="686" spans="1:6" ht="22.8">
      <c r="A686" s="53">
        <v>63721</v>
      </c>
      <c r="B686" s="232" t="s">
        <v>1362</v>
      </c>
      <c r="C686" s="54">
        <v>63721</v>
      </c>
      <c r="D686" s="242">
        <v>0</v>
      </c>
      <c r="E686" s="242">
        <v>0</v>
      </c>
      <c r="F686" s="52" t="str">
        <f t="shared" si="188"/>
        <v>-</v>
      </c>
    </row>
    <row r="687" spans="1:6" ht="22.8">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2.8">
      <c r="A692" s="53">
        <v>63727</v>
      </c>
      <c r="B692" s="232" t="s">
        <v>1368</v>
      </c>
      <c r="C692" s="54">
        <v>63727</v>
      </c>
      <c r="D692" s="242">
        <v>0</v>
      </c>
      <c r="E692" s="242">
        <v>0</v>
      </c>
      <c r="F692" s="52" t="str">
        <f t="shared" si="188"/>
        <v>-</v>
      </c>
    </row>
    <row r="693" spans="1:6" ht="22.8">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2.8">
      <c r="A696" s="53" t="s">
        <v>1374</v>
      </c>
      <c r="B696" s="232" t="s">
        <v>1375</v>
      </c>
      <c r="C696" s="50" t="s">
        <v>1374</v>
      </c>
      <c r="D696" s="242">
        <v>0</v>
      </c>
      <c r="E696" s="242">
        <v>0</v>
      </c>
      <c r="F696" s="52" t="str">
        <f t="shared" si="188"/>
        <v>-</v>
      </c>
    </row>
    <row r="697" spans="1:6" ht="12">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2.8">
      <c r="A700" s="53" t="s">
        <v>1382</v>
      </c>
      <c r="B700" s="232" t="s">
        <v>1383</v>
      </c>
      <c r="C700" s="50" t="s">
        <v>1382</v>
      </c>
      <c r="D700" s="242">
        <v>0</v>
      </c>
      <c r="E700" s="242">
        <v>0</v>
      </c>
      <c r="F700" s="52" t="str">
        <f t="shared" si="188"/>
        <v>-</v>
      </c>
    </row>
    <row r="701" spans="1:6" ht="22.8">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2.8">
      <c r="A708" s="53">
        <v>64376</v>
      </c>
      <c r="B708" s="232" t="s">
        <v>1398</v>
      </c>
      <c r="C708" s="50" t="s">
        <v>1399</v>
      </c>
      <c r="D708" s="242">
        <v>0</v>
      </c>
      <c r="E708" s="242">
        <v>0</v>
      </c>
      <c r="F708" s="52" t="str">
        <f t="shared" si="188"/>
        <v>-</v>
      </c>
    </row>
    <row r="709" spans="1:6" ht="22.8">
      <c r="A709" s="53">
        <v>64377</v>
      </c>
      <c r="B709" s="85" t="s">
        <v>1400</v>
      </c>
      <c r="C709" s="50" t="s">
        <v>1401</v>
      </c>
      <c r="D709" s="242">
        <v>0</v>
      </c>
      <c r="E709" s="242">
        <v>0</v>
      </c>
      <c r="F709" s="52" t="str">
        <f t="shared" si="188"/>
        <v>-</v>
      </c>
    </row>
    <row r="710" spans="1:6" ht="12.75" customHeight="1">
      <c r="A710" s="53">
        <v>65264</v>
      </c>
      <c r="B710" s="85" t="s">
        <v>1402</v>
      </c>
      <c r="C710" s="50" t="s">
        <v>1403</v>
      </c>
      <c r="D710" s="242">
        <v>0</v>
      </c>
      <c r="E710" s="242">
        <v>0</v>
      </c>
      <c r="F710" s="52" t="str">
        <f t="shared" si="188"/>
        <v>-</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0</v>
      </c>
      <c r="E712" s="242">
        <v>0</v>
      </c>
      <c r="F712" s="52" t="str">
        <f t="shared" si="188"/>
        <v>-</v>
      </c>
    </row>
    <row r="713" spans="1:6" ht="22.8">
      <c r="A713" s="53">
        <v>66341</v>
      </c>
      <c r="B713" s="85" t="s">
        <v>1408</v>
      </c>
      <c r="C713" s="54">
        <v>66341</v>
      </c>
      <c r="D713" s="242">
        <v>0</v>
      </c>
      <c r="E713" s="242">
        <v>0</v>
      </c>
      <c r="F713" s="52" t="str">
        <f t="shared" si="188"/>
        <v>-</v>
      </c>
    </row>
    <row r="714" spans="1:6" ht="22.8">
      <c r="A714" s="53">
        <v>66342</v>
      </c>
      <c r="B714" s="85" t="s">
        <v>1409</v>
      </c>
      <c r="C714" s="54">
        <v>66342</v>
      </c>
      <c r="D714" s="242">
        <v>0</v>
      </c>
      <c r="E714" s="242">
        <v>0</v>
      </c>
      <c r="F714" s="52" t="str">
        <f t="shared" si="188"/>
        <v>-</v>
      </c>
    </row>
    <row r="715" spans="1:6" ht="12">
      <c r="A715" s="53">
        <v>66343</v>
      </c>
      <c r="B715" s="85" t="s">
        <v>1410</v>
      </c>
      <c r="C715" s="54">
        <v>66343</v>
      </c>
      <c r="D715" s="242">
        <v>0</v>
      </c>
      <c r="E715" s="242">
        <v>0</v>
      </c>
      <c r="F715" s="52" t="str">
        <f t="shared" si="188"/>
        <v>-</v>
      </c>
    </row>
    <row r="716" spans="1:6" ht="12.75" customHeight="1">
      <c r="A716" s="53">
        <v>31214</v>
      </c>
      <c r="B716" s="85" t="s">
        <v>1411</v>
      </c>
      <c r="C716" s="50" t="s">
        <v>1412</v>
      </c>
      <c r="D716" s="242">
        <v>0</v>
      </c>
      <c r="E716" s="242">
        <v>0</v>
      </c>
      <c r="F716" s="52" t="str">
        <f t="shared" si="188"/>
        <v>-</v>
      </c>
    </row>
    <row r="717" spans="1:6" ht="12.75" customHeight="1">
      <c r="A717" s="53">
        <v>31215</v>
      </c>
      <c r="B717" s="85" t="s">
        <v>1413</v>
      </c>
      <c r="C717" s="50" t="s">
        <v>1414</v>
      </c>
      <c r="D717" s="242">
        <v>0</v>
      </c>
      <c r="E717" s="242">
        <v>0</v>
      </c>
      <c r="F717" s="52" t="str">
        <f t="shared" si="188"/>
        <v>-</v>
      </c>
    </row>
    <row r="718" spans="1:6" ht="12.75" customHeight="1">
      <c r="A718" s="53">
        <v>32121</v>
      </c>
      <c r="B718" s="85" t="s">
        <v>1415</v>
      </c>
      <c r="C718" s="50" t="s">
        <v>1416</v>
      </c>
      <c r="D718" s="242">
        <v>46562.43</v>
      </c>
      <c r="E718" s="242">
        <v>45047.1</v>
      </c>
      <c r="F718" s="52">
        <f t="shared" si="188"/>
        <v>96.745595107471843</v>
      </c>
    </row>
    <row r="719" spans="1:6" ht="12.75" customHeight="1">
      <c r="A719" s="53" t="s">
        <v>1417</v>
      </c>
      <c r="B719" s="85" t="s">
        <v>1418</v>
      </c>
      <c r="C719" s="50" t="s">
        <v>1417</v>
      </c>
      <c r="D719" s="242">
        <v>0</v>
      </c>
      <c r="E719" s="242">
        <v>0</v>
      </c>
      <c r="F719" s="52" t="str">
        <f t="shared" si="188"/>
        <v>-</v>
      </c>
    </row>
    <row r="720" spans="1:6" ht="12.75" customHeight="1">
      <c r="A720" s="53" t="s">
        <v>1419</v>
      </c>
      <c r="B720" s="85" t="s">
        <v>1420</v>
      </c>
      <c r="C720" s="50" t="s">
        <v>1419</v>
      </c>
      <c r="D720" s="242">
        <v>477.81</v>
      </c>
      <c r="E720" s="242">
        <v>480</v>
      </c>
      <c r="F720" s="52">
        <f t="shared" si="188"/>
        <v>100.45834118164123</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0</v>
      </c>
      <c r="E725" s="242">
        <v>0</v>
      </c>
      <c r="F725" s="52" t="str">
        <f t="shared" ref="F725:F979" si="190">IF(D725&lt;&gt;0,IF(E725/D725&gt;=100,"&gt;&gt;100",E725/D725*100),"-")</f>
        <v>-</v>
      </c>
    </row>
    <row r="726" spans="1:6" ht="12.75" customHeight="1">
      <c r="A726" s="53" t="s">
        <v>1431</v>
      </c>
      <c r="B726" s="85" t="s">
        <v>1432</v>
      </c>
      <c r="C726" s="50" t="s">
        <v>1431</v>
      </c>
      <c r="D726" s="242">
        <v>0</v>
      </c>
      <c r="E726" s="242">
        <v>0</v>
      </c>
      <c r="F726" s="52" t="str">
        <f t="shared" si="190"/>
        <v>-</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12">
      <c r="A741" s="53">
        <v>34224</v>
      </c>
      <c r="B741" s="85" t="s">
        <v>1461</v>
      </c>
      <c r="C741" s="50" t="s">
        <v>1462</v>
      </c>
      <c r="D741" s="242">
        <v>0</v>
      </c>
      <c r="E741" s="242">
        <v>0</v>
      </c>
      <c r="F741" s="52" t="str">
        <f t="shared" si="190"/>
        <v>-</v>
      </c>
    </row>
    <row r="742" spans="1:6" ht="12">
      <c r="A742" s="53">
        <v>34233</v>
      </c>
      <c r="B742" s="85" t="s">
        <v>1463</v>
      </c>
      <c r="C742" s="50" t="s">
        <v>1464</v>
      </c>
      <c r="D742" s="242">
        <v>0</v>
      </c>
      <c r="E742" s="242">
        <v>0</v>
      </c>
      <c r="F742" s="52" t="str">
        <f t="shared" si="190"/>
        <v>-</v>
      </c>
    </row>
    <row r="743" spans="1:6" ht="22.8">
      <c r="A743" s="53">
        <v>34234</v>
      </c>
      <c r="B743" s="232" t="s">
        <v>1465</v>
      </c>
      <c r="C743" s="50" t="s">
        <v>1466</v>
      </c>
      <c r="D743" s="242">
        <v>0</v>
      </c>
      <c r="E743" s="242">
        <v>0</v>
      </c>
      <c r="F743" s="52" t="str">
        <f t="shared" si="190"/>
        <v>-</v>
      </c>
    </row>
    <row r="744" spans="1:6" ht="22.8">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2.8">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2.8">
      <c r="A756" s="53">
        <v>34286</v>
      </c>
      <c r="B756" s="232" t="s">
        <v>1491</v>
      </c>
      <c r="C756" s="50" t="s">
        <v>1492</v>
      </c>
      <c r="D756" s="242">
        <v>0</v>
      </c>
      <c r="E756" s="242">
        <v>0</v>
      </c>
      <c r="F756" s="52" t="str">
        <f t="shared" si="190"/>
        <v>-</v>
      </c>
    </row>
    <row r="757" spans="1:6" ht="22.8">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0</v>
      </c>
      <c r="E763" s="242">
        <v>0</v>
      </c>
      <c r="F763" s="52" t="str">
        <f t="shared" si="190"/>
        <v>-</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2.8">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12">
      <c r="A773" s="53">
        <v>36328</v>
      </c>
      <c r="B773" s="85" t="s">
        <v>1525</v>
      </c>
      <c r="C773" s="50" t="s">
        <v>1526</v>
      </c>
      <c r="D773" s="242">
        <v>0</v>
      </c>
      <c r="E773" s="242">
        <v>0</v>
      </c>
      <c r="F773" s="52" t="str">
        <f t="shared" si="190"/>
        <v>-</v>
      </c>
    </row>
    <row r="774" spans="1:6" ht="22.8">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2.8">
      <c r="A779" s="53" t="s">
        <v>1537</v>
      </c>
      <c r="B779" s="232" t="s">
        <v>1538</v>
      </c>
      <c r="C779" s="54" t="s">
        <v>1537</v>
      </c>
      <c r="D779" s="242">
        <v>0</v>
      </c>
      <c r="E779" s="242">
        <v>0</v>
      </c>
      <c r="F779" s="52" t="str">
        <f t="shared" si="190"/>
        <v>-</v>
      </c>
    </row>
    <row r="780" spans="1:6" ht="22.8">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12">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2.8">
      <c r="A785" s="53" t="s">
        <v>1549</v>
      </c>
      <c r="B785" s="232" t="s">
        <v>1550</v>
      </c>
      <c r="C785" s="54" t="s">
        <v>1549</v>
      </c>
      <c r="D785" s="242">
        <v>0</v>
      </c>
      <c r="E785" s="242">
        <v>0</v>
      </c>
      <c r="F785" s="52" t="str">
        <f t="shared" si="190"/>
        <v>-</v>
      </c>
    </row>
    <row r="786" spans="1:6" ht="22.8">
      <c r="A786" s="53" t="s">
        <v>1551</v>
      </c>
      <c r="B786" s="232" t="s">
        <v>1552</v>
      </c>
      <c r="C786" s="54" t="s">
        <v>1551</v>
      </c>
      <c r="D786" s="242">
        <v>0</v>
      </c>
      <c r="E786" s="242">
        <v>0</v>
      </c>
      <c r="F786" s="52" t="str">
        <f t="shared" si="190"/>
        <v>-</v>
      </c>
    </row>
    <row r="787" spans="1:6" ht="22.8">
      <c r="A787" s="53" t="s">
        <v>1553</v>
      </c>
      <c r="B787" s="232" t="s">
        <v>1554</v>
      </c>
      <c r="C787" s="54" t="s">
        <v>1553</v>
      </c>
      <c r="D787" s="242">
        <v>0</v>
      </c>
      <c r="E787" s="242">
        <v>0</v>
      </c>
      <c r="F787" s="52" t="str">
        <f t="shared" si="190"/>
        <v>-</v>
      </c>
    </row>
    <row r="788" spans="1:6" ht="22.8">
      <c r="A788" s="53" t="s">
        <v>1555</v>
      </c>
      <c r="B788" s="232" t="s">
        <v>1556</v>
      </c>
      <c r="C788" s="54" t="s">
        <v>1555</v>
      </c>
      <c r="D788" s="242">
        <v>0</v>
      </c>
      <c r="E788" s="242">
        <v>0</v>
      </c>
      <c r="F788" s="52" t="str">
        <f t="shared" si="190"/>
        <v>-</v>
      </c>
    </row>
    <row r="789" spans="1:6" ht="22.8">
      <c r="A789" s="53" t="s">
        <v>1557</v>
      </c>
      <c r="B789" s="232" t="s">
        <v>1558</v>
      </c>
      <c r="C789" s="54" t="s">
        <v>1557</v>
      </c>
      <c r="D789" s="242">
        <v>0</v>
      </c>
      <c r="E789" s="242">
        <v>0</v>
      </c>
      <c r="F789" s="52" t="str">
        <f t="shared" si="190"/>
        <v>-</v>
      </c>
    </row>
    <row r="790" spans="1:6" ht="22.8">
      <c r="A790" s="53" t="s">
        <v>1559</v>
      </c>
      <c r="B790" s="85" t="s">
        <v>1560</v>
      </c>
      <c r="C790" s="50" t="s">
        <v>1559</v>
      </c>
      <c r="D790" s="242">
        <v>0</v>
      </c>
      <c r="E790" s="242">
        <v>0</v>
      </c>
      <c r="F790" s="52" t="str">
        <f t="shared" si="190"/>
        <v>-</v>
      </c>
    </row>
    <row r="791" spans="1:6" ht="22.8">
      <c r="A791" s="53" t="s">
        <v>1561</v>
      </c>
      <c r="B791" s="85" t="s">
        <v>1562</v>
      </c>
      <c r="C791" s="50" t="s">
        <v>1561</v>
      </c>
      <c r="D791" s="242">
        <v>0</v>
      </c>
      <c r="E791" s="242">
        <v>0</v>
      </c>
      <c r="F791" s="52" t="str">
        <f t="shared" si="190"/>
        <v>-</v>
      </c>
    </row>
    <row r="792" spans="1:6" ht="22.8">
      <c r="A792" s="53" t="s">
        <v>1563</v>
      </c>
      <c r="B792" s="85" t="s">
        <v>1564</v>
      </c>
      <c r="C792" s="50" t="s">
        <v>1563</v>
      </c>
      <c r="D792" s="242">
        <v>0</v>
      </c>
      <c r="E792" s="242">
        <v>0</v>
      </c>
      <c r="F792" s="52" t="str">
        <f t="shared" si="190"/>
        <v>-</v>
      </c>
    </row>
    <row r="793" spans="1:6" ht="22.8">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2.8">
      <c r="A797" s="53" t="s">
        <v>1573</v>
      </c>
      <c r="B797" s="85" t="s">
        <v>1574</v>
      </c>
      <c r="C797" s="50" t="s">
        <v>1573</v>
      </c>
      <c r="D797" s="242">
        <v>0</v>
      </c>
      <c r="E797" s="242">
        <v>0</v>
      </c>
      <c r="F797" s="52" t="str">
        <f t="shared" si="190"/>
        <v>-</v>
      </c>
    </row>
    <row r="798" spans="1:6" ht="22.8">
      <c r="A798" s="53" t="s">
        <v>1575</v>
      </c>
      <c r="B798" s="85" t="s">
        <v>1576</v>
      </c>
      <c r="C798" s="50" t="s">
        <v>1575</v>
      </c>
      <c r="D798" s="242">
        <v>0</v>
      </c>
      <c r="E798" s="242">
        <v>0</v>
      </c>
      <c r="F798" s="52" t="str">
        <f t="shared" si="190"/>
        <v>-</v>
      </c>
    </row>
    <row r="799" spans="1:6" ht="22.8">
      <c r="A799" s="53" t="s">
        <v>1577</v>
      </c>
      <c r="B799" s="85" t="s">
        <v>1578</v>
      </c>
      <c r="C799" s="50" t="s">
        <v>1577</v>
      </c>
      <c r="D799" s="242">
        <v>0</v>
      </c>
      <c r="E799" s="242">
        <v>0</v>
      </c>
      <c r="F799" s="52" t="str">
        <f t="shared" si="190"/>
        <v>-</v>
      </c>
    </row>
    <row r="800" spans="1:6" ht="22.8">
      <c r="A800" s="53" t="s">
        <v>1579</v>
      </c>
      <c r="B800" s="85" t="s">
        <v>1580</v>
      </c>
      <c r="C800" s="50" t="s">
        <v>1579</v>
      </c>
      <c r="D800" s="242">
        <v>0</v>
      </c>
      <c r="E800" s="242">
        <v>0</v>
      </c>
      <c r="F800" s="52" t="str">
        <f t="shared" si="190"/>
        <v>-</v>
      </c>
    </row>
    <row r="801" spans="1:6" ht="22.8">
      <c r="A801" s="53" t="s">
        <v>1581</v>
      </c>
      <c r="B801" s="85" t="s">
        <v>1582</v>
      </c>
      <c r="C801" s="50" t="s">
        <v>1581</v>
      </c>
      <c r="D801" s="242">
        <v>0</v>
      </c>
      <c r="E801" s="242">
        <v>0</v>
      </c>
      <c r="F801" s="52" t="str">
        <f t="shared" si="190"/>
        <v>-</v>
      </c>
    </row>
    <row r="802" spans="1:6" ht="22.8">
      <c r="A802" s="53" t="s">
        <v>1583</v>
      </c>
      <c r="B802" s="85" t="s">
        <v>1584</v>
      </c>
      <c r="C802" s="50" t="s">
        <v>1583</v>
      </c>
      <c r="D802" s="242">
        <v>0</v>
      </c>
      <c r="E802" s="242">
        <v>0</v>
      </c>
      <c r="F802" s="52" t="str">
        <f t="shared" si="190"/>
        <v>-</v>
      </c>
    </row>
    <row r="803" spans="1:6" ht="12">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2.8">
      <c r="A806" s="53" t="s">
        <v>1591</v>
      </c>
      <c r="B806" s="85" t="s">
        <v>1592</v>
      </c>
      <c r="C806" s="50" t="s">
        <v>1591</v>
      </c>
      <c r="D806" s="242">
        <v>0</v>
      </c>
      <c r="E806" s="242">
        <v>0</v>
      </c>
      <c r="F806" s="52" t="str">
        <f t="shared" si="190"/>
        <v>-</v>
      </c>
    </row>
    <row r="807" spans="1:6" ht="22.8">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2.8">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2.8">
      <c r="A843" s="53" t="s">
        <v>1664</v>
      </c>
      <c r="B843" s="85" t="s">
        <v>1665</v>
      </c>
      <c r="C843" s="54" t="s">
        <v>1664</v>
      </c>
      <c r="D843" s="242">
        <v>0</v>
      </c>
      <c r="E843" s="242">
        <v>0</v>
      </c>
      <c r="F843" s="52" t="str">
        <f t="shared" si="190"/>
        <v>-</v>
      </c>
    </row>
    <row r="844" spans="1:6" ht="22.8">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2.8">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12">
      <c r="A848" s="53">
        <v>81332</v>
      </c>
      <c r="B848" s="85" t="s">
        <v>1674</v>
      </c>
      <c r="C848" s="50" t="s">
        <v>1675</v>
      </c>
      <c r="D848" s="242">
        <v>0</v>
      </c>
      <c r="E848" s="242">
        <v>0</v>
      </c>
      <c r="F848" s="52" t="str">
        <f t="shared" si="190"/>
        <v>-</v>
      </c>
    </row>
    <row r="849" spans="1:6" ht="22.8">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2.8">
      <c r="A852" s="53">
        <v>81532</v>
      </c>
      <c r="B852" s="232" t="s">
        <v>1682</v>
      </c>
      <c r="C852" s="50" t="s">
        <v>1683</v>
      </c>
      <c r="D852" s="242">
        <v>0</v>
      </c>
      <c r="E852" s="242">
        <v>0</v>
      </c>
      <c r="F852" s="52" t="str">
        <f t="shared" si="190"/>
        <v>-</v>
      </c>
    </row>
    <row r="853" spans="1:6" ht="22.8">
      <c r="A853" s="53">
        <v>81542</v>
      </c>
      <c r="B853" s="232" t="s">
        <v>1684</v>
      </c>
      <c r="C853" s="50" t="s">
        <v>1685</v>
      </c>
      <c r="D853" s="242">
        <v>0</v>
      </c>
      <c r="E853" s="242">
        <v>0</v>
      </c>
      <c r="F853" s="52" t="str">
        <f t="shared" si="190"/>
        <v>-</v>
      </c>
    </row>
    <row r="854" spans="1:6" ht="22.8">
      <c r="A854" s="53">
        <v>81552</v>
      </c>
      <c r="B854" s="85" t="s">
        <v>1686</v>
      </c>
      <c r="C854" s="50" t="s">
        <v>1687</v>
      </c>
      <c r="D854" s="242">
        <v>0</v>
      </c>
      <c r="E854" s="242">
        <v>0</v>
      </c>
      <c r="F854" s="52" t="str">
        <f t="shared" si="190"/>
        <v>-</v>
      </c>
    </row>
    <row r="855" spans="1:6" ht="22.8">
      <c r="A855" s="53">
        <v>81631</v>
      </c>
      <c r="B855" s="232" t="s">
        <v>1688</v>
      </c>
      <c r="C855" s="50" t="s">
        <v>1689</v>
      </c>
      <c r="D855" s="242">
        <v>0</v>
      </c>
      <c r="E855" s="242">
        <v>0</v>
      </c>
      <c r="F855" s="52" t="str">
        <f t="shared" si="190"/>
        <v>-</v>
      </c>
    </row>
    <row r="856" spans="1:6" ht="22.8">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2.8">
      <c r="A869" s="53">
        <v>81761</v>
      </c>
      <c r="B869" s="232" t="s">
        <v>1716</v>
      </c>
      <c r="C869" s="50" t="s">
        <v>1717</v>
      </c>
      <c r="D869" s="242">
        <v>0</v>
      </c>
      <c r="E869" s="242">
        <v>0</v>
      </c>
      <c r="F869" s="52" t="str">
        <f t="shared" si="190"/>
        <v>-</v>
      </c>
    </row>
    <row r="870" spans="1:6" ht="22.8">
      <c r="A870" s="53">
        <v>81762</v>
      </c>
      <c r="B870" s="232" t="s">
        <v>1718</v>
      </c>
      <c r="C870" s="50" t="s">
        <v>1719</v>
      </c>
      <c r="D870" s="242">
        <v>0</v>
      </c>
      <c r="E870" s="242">
        <v>0</v>
      </c>
      <c r="F870" s="52" t="str">
        <f t="shared" si="190"/>
        <v>-</v>
      </c>
    </row>
    <row r="871" spans="1:6" ht="22.8">
      <c r="A871" s="53">
        <v>81771</v>
      </c>
      <c r="B871" s="85" t="s">
        <v>1720</v>
      </c>
      <c r="C871" s="50" t="s">
        <v>1721</v>
      </c>
      <c r="D871" s="242">
        <v>0</v>
      </c>
      <c r="E871" s="242">
        <v>0</v>
      </c>
      <c r="F871" s="52" t="str">
        <f t="shared" si="190"/>
        <v>-</v>
      </c>
    </row>
    <row r="872" spans="1:6" ht="22.8">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12">
      <c r="A882" s="53">
        <v>84242</v>
      </c>
      <c r="B882" s="85" t="s">
        <v>1742</v>
      </c>
      <c r="C882" s="50" t="s">
        <v>1743</v>
      </c>
      <c r="D882" s="242">
        <v>0</v>
      </c>
      <c r="E882" s="242">
        <v>0</v>
      </c>
      <c r="F882" s="52" t="str">
        <f t="shared" si="190"/>
        <v>-</v>
      </c>
    </row>
    <row r="883" spans="1:6" ht="12">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12">
      <c r="A885" s="53">
        <v>84431</v>
      </c>
      <c r="B885" s="85" t="s">
        <v>1748</v>
      </c>
      <c r="C885" s="50" t="s">
        <v>1749</v>
      </c>
      <c r="D885" s="242">
        <v>0</v>
      </c>
      <c r="E885" s="242">
        <v>0</v>
      </c>
      <c r="F885" s="52" t="str">
        <f t="shared" si="190"/>
        <v>-</v>
      </c>
    </row>
    <row r="886" spans="1:6" ht="12">
      <c r="A886" s="53">
        <v>84432</v>
      </c>
      <c r="B886" s="85" t="s">
        <v>1750</v>
      </c>
      <c r="C886" s="50" t="s">
        <v>1751</v>
      </c>
      <c r="D886" s="242">
        <v>0</v>
      </c>
      <c r="E886" s="242">
        <v>0</v>
      </c>
      <c r="F886" s="52" t="str">
        <f t="shared" si="190"/>
        <v>-</v>
      </c>
    </row>
    <row r="887" spans="1:6" ht="12">
      <c r="A887" s="53" t="s">
        <v>1752</v>
      </c>
      <c r="B887" s="85" t="s">
        <v>1753</v>
      </c>
      <c r="C887" s="50" t="s">
        <v>1752</v>
      </c>
      <c r="D887" s="242">
        <v>0</v>
      </c>
      <c r="E887" s="242">
        <v>0</v>
      </c>
      <c r="F887" s="52" t="str">
        <f t="shared" si="190"/>
        <v>-</v>
      </c>
    </row>
    <row r="888" spans="1:6" ht="22.8">
      <c r="A888" s="53">
        <v>84442</v>
      </c>
      <c r="B888" s="85" t="s">
        <v>1754</v>
      </c>
      <c r="C888" s="50" t="s">
        <v>1755</v>
      </c>
      <c r="D888" s="242">
        <v>0</v>
      </c>
      <c r="E888" s="242">
        <v>0</v>
      </c>
      <c r="F888" s="52" t="str">
        <f t="shared" si="190"/>
        <v>-</v>
      </c>
    </row>
    <row r="889" spans="1:6" ht="22.8">
      <c r="A889" s="53">
        <v>84452</v>
      </c>
      <c r="B889" s="232" t="s">
        <v>1756</v>
      </c>
      <c r="C889" s="50" t="s">
        <v>1757</v>
      </c>
      <c r="D889" s="242">
        <v>0</v>
      </c>
      <c r="E889" s="242">
        <v>0</v>
      </c>
      <c r="F889" s="52" t="str">
        <f t="shared" si="190"/>
        <v>-</v>
      </c>
    </row>
    <row r="890" spans="1:6" ht="22.8">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2.8">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2.8">
      <c r="A910" s="53">
        <v>84761</v>
      </c>
      <c r="B910" s="232" t="s">
        <v>1798</v>
      </c>
      <c r="C910" s="50" t="s">
        <v>1799</v>
      </c>
      <c r="D910" s="242">
        <v>0</v>
      </c>
      <c r="E910" s="242">
        <v>0</v>
      </c>
      <c r="F910" s="52" t="str">
        <f t="shared" si="190"/>
        <v>-</v>
      </c>
    </row>
    <row r="911" spans="1:6" ht="22.8">
      <c r="A911" s="53">
        <v>84762</v>
      </c>
      <c r="B911" s="232" t="s">
        <v>1800</v>
      </c>
      <c r="C911" s="50" t="s">
        <v>1801</v>
      </c>
      <c r="D911" s="242">
        <v>0</v>
      </c>
      <c r="E911" s="242">
        <v>0</v>
      </c>
      <c r="F911" s="52" t="str">
        <f t="shared" si="190"/>
        <v>-</v>
      </c>
    </row>
    <row r="912" spans="1:6" ht="22.8">
      <c r="A912" s="53" t="s">
        <v>1802</v>
      </c>
      <c r="B912" s="85" t="s">
        <v>1803</v>
      </c>
      <c r="C912" s="50" t="s">
        <v>1802</v>
      </c>
      <c r="D912" s="242">
        <v>0</v>
      </c>
      <c r="E912" s="242">
        <v>0</v>
      </c>
      <c r="F912" s="52" t="str">
        <f t="shared" si="190"/>
        <v>-</v>
      </c>
    </row>
    <row r="913" spans="1:6" ht="22.8">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2.8">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12">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12">
      <c r="A921" s="53">
        <v>51532</v>
      </c>
      <c r="B921" s="85" t="s">
        <v>1820</v>
      </c>
      <c r="C921" s="50" t="s">
        <v>1821</v>
      </c>
      <c r="D921" s="242">
        <v>0</v>
      </c>
      <c r="E921" s="242">
        <v>0</v>
      </c>
      <c r="F921" s="52" t="str">
        <f t="shared" si="190"/>
        <v>-</v>
      </c>
    </row>
    <row r="922" spans="1:6" ht="22.8">
      <c r="A922" s="53">
        <v>51542</v>
      </c>
      <c r="B922" s="85" t="s">
        <v>1822</v>
      </c>
      <c r="C922" s="50" t="s">
        <v>1823</v>
      </c>
      <c r="D922" s="242">
        <v>0</v>
      </c>
      <c r="E922" s="242">
        <v>0</v>
      </c>
      <c r="F922" s="52" t="str">
        <f t="shared" si="190"/>
        <v>-</v>
      </c>
    </row>
    <row r="923" spans="1:6" ht="22.8">
      <c r="A923" s="53">
        <v>51552</v>
      </c>
      <c r="B923" s="232" t="s">
        <v>1824</v>
      </c>
      <c r="C923" s="50" t="s">
        <v>1825</v>
      </c>
      <c r="D923" s="242">
        <v>0</v>
      </c>
      <c r="E923" s="242">
        <v>0</v>
      </c>
      <c r="F923" s="52" t="str">
        <f t="shared" si="190"/>
        <v>-</v>
      </c>
    </row>
    <row r="924" spans="1:6" ht="12">
      <c r="A924" s="53">
        <v>51631</v>
      </c>
      <c r="B924" s="85" t="s">
        <v>1826</v>
      </c>
      <c r="C924" s="50" t="s">
        <v>1827</v>
      </c>
      <c r="D924" s="242">
        <v>0</v>
      </c>
      <c r="E924" s="242">
        <v>0</v>
      </c>
      <c r="F924" s="52" t="str">
        <f t="shared" si="190"/>
        <v>-</v>
      </c>
    </row>
    <row r="925" spans="1:6" ht="12">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2.8">
      <c r="A938" s="53">
        <v>51761</v>
      </c>
      <c r="B938" s="85" t="s">
        <v>1854</v>
      </c>
      <c r="C938" s="50" t="s">
        <v>1855</v>
      </c>
      <c r="D938" s="242">
        <v>0</v>
      </c>
      <c r="E938" s="242">
        <v>0</v>
      </c>
      <c r="F938" s="52" t="str">
        <f t="shared" si="190"/>
        <v>-</v>
      </c>
    </row>
    <row r="939" spans="1:6" ht="22.8">
      <c r="A939" s="53">
        <v>51762</v>
      </c>
      <c r="B939" s="85" t="s">
        <v>1856</v>
      </c>
      <c r="C939" s="50" t="s">
        <v>1857</v>
      </c>
      <c r="D939" s="242">
        <v>0</v>
      </c>
      <c r="E939" s="242">
        <v>0</v>
      </c>
      <c r="F939" s="52" t="str">
        <f t="shared" si="190"/>
        <v>-</v>
      </c>
    </row>
    <row r="940" spans="1:6" ht="22.8">
      <c r="A940" s="53">
        <v>51771</v>
      </c>
      <c r="B940" s="85" t="s">
        <v>1858</v>
      </c>
      <c r="C940" s="50" t="s">
        <v>1859</v>
      </c>
      <c r="D940" s="242">
        <v>0</v>
      </c>
      <c r="E940" s="242">
        <v>0</v>
      </c>
      <c r="F940" s="52" t="str">
        <f t="shared" si="190"/>
        <v>-</v>
      </c>
    </row>
    <row r="941" spans="1:6" ht="22.8">
      <c r="A941" s="53">
        <v>51772</v>
      </c>
      <c r="B941" s="85" t="s">
        <v>1860</v>
      </c>
      <c r="C941" s="50" t="s">
        <v>1861</v>
      </c>
      <c r="D941" s="242">
        <v>0</v>
      </c>
      <c r="E941" s="242">
        <v>0</v>
      </c>
      <c r="F941" s="52" t="str">
        <f t="shared" si="190"/>
        <v>-</v>
      </c>
    </row>
    <row r="942" spans="1:6" ht="12">
      <c r="A942" s="53">
        <v>54132</v>
      </c>
      <c r="B942" s="85" t="s">
        <v>1862</v>
      </c>
      <c r="C942" s="50" t="s">
        <v>1863</v>
      </c>
      <c r="D942" s="242">
        <v>0</v>
      </c>
      <c r="E942" s="242">
        <v>0</v>
      </c>
      <c r="F942" s="52" t="str">
        <f t="shared" si="190"/>
        <v>-</v>
      </c>
    </row>
    <row r="943" spans="1:6" ht="12">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12">
      <c r="A945" s="53">
        <v>54162</v>
      </c>
      <c r="B945" s="85" t="s">
        <v>1868</v>
      </c>
      <c r="C945" s="50" t="s">
        <v>1869</v>
      </c>
      <c r="D945" s="242">
        <v>0</v>
      </c>
      <c r="E945" s="242">
        <v>0</v>
      </c>
      <c r="F945" s="52" t="str">
        <f t="shared" si="190"/>
        <v>-</v>
      </c>
    </row>
    <row r="946" spans="1:6" ht="22.8">
      <c r="A946" s="53">
        <v>54221</v>
      </c>
      <c r="B946" s="232" t="s">
        <v>1870</v>
      </c>
      <c r="C946" s="50" t="s">
        <v>1871</v>
      </c>
      <c r="D946" s="242">
        <v>0</v>
      </c>
      <c r="E946" s="242">
        <v>0</v>
      </c>
      <c r="F946" s="52" t="str">
        <f t="shared" si="190"/>
        <v>-</v>
      </c>
    </row>
    <row r="947" spans="1:6" ht="22.8">
      <c r="A947" s="53">
        <v>54222</v>
      </c>
      <c r="B947" s="232" t="s">
        <v>1872</v>
      </c>
      <c r="C947" s="50" t="s">
        <v>1873</v>
      </c>
      <c r="D947" s="242">
        <v>0</v>
      </c>
      <c r="E947" s="242">
        <v>0</v>
      </c>
      <c r="F947" s="52" t="str">
        <f t="shared" si="190"/>
        <v>-</v>
      </c>
    </row>
    <row r="948" spans="1:6" ht="12">
      <c r="A948" s="53" t="s">
        <v>1874</v>
      </c>
      <c r="B948" s="85" t="s">
        <v>1875</v>
      </c>
      <c r="C948" s="50" t="s">
        <v>1874</v>
      </c>
      <c r="D948" s="242">
        <v>0</v>
      </c>
      <c r="E948" s="242">
        <v>0</v>
      </c>
      <c r="F948" s="52" t="str">
        <f t="shared" si="190"/>
        <v>-</v>
      </c>
    </row>
    <row r="949" spans="1:6" ht="22.8">
      <c r="A949" s="53">
        <v>54232</v>
      </c>
      <c r="B949" s="232" t="s">
        <v>1876</v>
      </c>
      <c r="C949" s="50" t="s">
        <v>1877</v>
      </c>
      <c r="D949" s="242">
        <v>0</v>
      </c>
      <c r="E949" s="242">
        <v>0</v>
      </c>
      <c r="F949" s="52" t="str">
        <f t="shared" si="190"/>
        <v>-</v>
      </c>
    </row>
    <row r="950" spans="1:6" ht="22.8">
      <c r="A950" s="53">
        <v>54242</v>
      </c>
      <c r="B950" s="85" t="s">
        <v>1878</v>
      </c>
      <c r="C950" s="50" t="s">
        <v>1879</v>
      </c>
      <c r="D950" s="242">
        <v>0</v>
      </c>
      <c r="E950" s="242">
        <v>0</v>
      </c>
      <c r="F950" s="52" t="str">
        <f t="shared" si="190"/>
        <v>-</v>
      </c>
    </row>
    <row r="951" spans="1:6" ht="22.8">
      <c r="A951" s="53" t="s">
        <v>1880</v>
      </c>
      <c r="B951" s="85" t="s">
        <v>1881</v>
      </c>
      <c r="C951" s="50" t="s">
        <v>1880</v>
      </c>
      <c r="D951" s="242">
        <v>0</v>
      </c>
      <c r="E951" s="242">
        <v>0</v>
      </c>
      <c r="F951" s="52" t="str">
        <f t="shared" si="190"/>
        <v>-</v>
      </c>
    </row>
    <row r="952" spans="1:6" ht="22.8">
      <c r="A952" s="53">
        <v>54312</v>
      </c>
      <c r="B952" s="232" t="s">
        <v>1882</v>
      </c>
      <c r="C952" s="50" t="s">
        <v>1883</v>
      </c>
      <c r="D952" s="242">
        <v>0</v>
      </c>
      <c r="E952" s="242">
        <v>0</v>
      </c>
      <c r="F952" s="52" t="str">
        <f t="shared" si="190"/>
        <v>-</v>
      </c>
    </row>
    <row r="953" spans="1:6" ht="22.8">
      <c r="A953" s="53">
        <v>54431</v>
      </c>
      <c r="B953" s="85" t="s">
        <v>1884</v>
      </c>
      <c r="C953" s="50" t="s">
        <v>1885</v>
      </c>
      <c r="D953" s="242">
        <v>0</v>
      </c>
      <c r="E953" s="242">
        <v>0</v>
      </c>
      <c r="F953" s="52" t="str">
        <f t="shared" si="190"/>
        <v>-</v>
      </c>
    </row>
    <row r="954" spans="1:6" ht="22.8">
      <c r="A954" s="53">
        <v>54432</v>
      </c>
      <c r="B954" s="85" t="s">
        <v>1886</v>
      </c>
      <c r="C954" s="50" t="s">
        <v>1887</v>
      </c>
      <c r="D954" s="242">
        <v>0</v>
      </c>
      <c r="E954" s="242">
        <v>0</v>
      </c>
      <c r="F954" s="52" t="str">
        <f t="shared" si="190"/>
        <v>-</v>
      </c>
    </row>
    <row r="955" spans="1:6" ht="22.8">
      <c r="A955" s="53" t="s">
        <v>1888</v>
      </c>
      <c r="B955" s="85" t="s">
        <v>1889</v>
      </c>
      <c r="C955" s="50" t="s">
        <v>1888</v>
      </c>
      <c r="D955" s="242">
        <v>0</v>
      </c>
      <c r="E955" s="242">
        <v>0</v>
      </c>
      <c r="F955" s="52" t="str">
        <f t="shared" si="190"/>
        <v>-</v>
      </c>
    </row>
    <row r="956" spans="1:6" ht="22.8">
      <c r="A956" s="53">
        <v>54442</v>
      </c>
      <c r="B956" s="85" t="s">
        <v>1890</v>
      </c>
      <c r="C956" s="50" t="s">
        <v>1891</v>
      </c>
      <c r="D956" s="242">
        <v>0</v>
      </c>
      <c r="E956" s="242">
        <v>0</v>
      </c>
      <c r="F956" s="52" t="str">
        <f t="shared" si="190"/>
        <v>-</v>
      </c>
    </row>
    <row r="957" spans="1:6" ht="22.8">
      <c r="A957" s="53">
        <v>54452</v>
      </c>
      <c r="B957" s="85" t="s">
        <v>1892</v>
      </c>
      <c r="C957" s="50" t="s">
        <v>1893</v>
      </c>
      <c r="D957" s="242">
        <v>0</v>
      </c>
      <c r="E957" s="242">
        <v>0</v>
      </c>
      <c r="F957" s="52" t="str">
        <f t="shared" si="190"/>
        <v>-</v>
      </c>
    </row>
    <row r="958" spans="1:6" ht="22.8">
      <c r="A958" s="53" t="s">
        <v>1894</v>
      </c>
      <c r="B958" s="85" t="s">
        <v>1895</v>
      </c>
      <c r="C958" s="50" t="s">
        <v>1894</v>
      </c>
      <c r="D958" s="242">
        <v>0</v>
      </c>
      <c r="E958" s="242">
        <v>0</v>
      </c>
      <c r="F958" s="52" t="str">
        <f t="shared" si="190"/>
        <v>-</v>
      </c>
    </row>
    <row r="959" spans="1:6" ht="12">
      <c r="A959" s="53">
        <v>54461</v>
      </c>
      <c r="B959" s="85" t="s">
        <v>1896</v>
      </c>
      <c r="C959" s="50" t="s">
        <v>1897</v>
      </c>
      <c r="D959" s="242">
        <v>0</v>
      </c>
      <c r="E959" s="242">
        <v>0</v>
      </c>
      <c r="F959" s="52" t="str">
        <f t="shared" si="190"/>
        <v>-</v>
      </c>
    </row>
    <row r="960" spans="1:6" ht="12">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2.8">
      <c r="A962" s="53">
        <v>54472</v>
      </c>
      <c r="B962" s="232" t="s">
        <v>1902</v>
      </c>
      <c r="C962" s="50" t="s">
        <v>1903</v>
      </c>
      <c r="D962" s="242">
        <v>0</v>
      </c>
      <c r="E962" s="242">
        <v>0</v>
      </c>
      <c r="F962" s="52" t="str">
        <f t="shared" si="190"/>
        <v>-</v>
      </c>
    </row>
    <row r="963" spans="1:6" ht="22.8">
      <c r="A963" s="53">
        <v>54482</v>
      </c>
      <c r="B963" s="232" t="s">
        <v>1904</v>
      </c>
      <c r="C963" s="50" t="s">
        <v>1905</v>
      </c>
      <c r="D963" s="242">
        <v>0</v>
      </c>
      <c r="E963" s="242">
        <v>0</v>
      </c>
      <c r="F963" s="52" t="str">
        <f t="shared" si="190"/>
        <v>-</v>
      </c>
    </row>
    <row r="964" spans="1:6" ht="22.8">
      <c r="A964" s="53" t="s">
        <v>1906</v>
      </c>
      <c r="B964" s="232" t="s">
        <v>1907</v>
      </c>
      <c r="C964" s="50" t="s">
        <v>1906</v>
      </c>
      <c r="D964" s="242">
        <v>0</v>
      </c>
      <c r="E964" s="242">
        <v>0</v>
      </c>
      <c r="F964" s="52" t="str">
        <f t="shared" si="190"/>
        <v>-</v>
      </c>
    </row>
    <row r="965" spans="1:6" ht="22.8">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2.8">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12">
      <c r="A976" s="53">
        <v>54751</v>
      </c>
      <c r="B976" s="85" t="s">
        <v>1930</v>
      </c>
      <c r="C976" s="50" t="s">
        <v>1931</v>
      </c>
      <c r="D976" s="242">
        <v>0</v>
      </c>
      <c r="E976" s="242">
        <v>0</v>
      </c>
      <c r="F976" s="52" t="str">
        <f t="shared" si="190"/>
        <v>-</v>
      </c>
    </row>
    <row r="977" spans="1:6" ht="12">
      <c r="A977" s="53">
        <v>54752</v>
      </c>
      <c r="B977" s="85" t="s">
        <v>1932</v>
      </c>
      <c r="C977" s="50" t="s">
        <v>1933</v>
      </c>
      <c r="D977" s="242">
        <v>0</v>
      </c>
      <c r="E977" s="242">
        <v>0</v>
      </c>
      <c r="F977" s="52" t="str">
        <f t="shared" si="190"/>
        <v>-</v>
      </c>
    </row>
    <row r="978" spans="1:6" ht="22.8">
      <c r="A978" s="53">
        <v>54761</v>
      </c>
      <c r="B978" s="85" t="s">
        <v>1934</v>
      </c>
      <c r="C978" s="50" t="s">
        <v>1935</v>
      </c>
      <c r="D978" s="242">
        <v>0</v>
      </c>
      <c r="E978" s="242">
        <v>0</v>
      </c>
      <c r="F978" s="52" t="str">
        <f t="shared" si="190"/>
        <v>-</v>
      </c>
    </row>
    <row r="979" spans="1:6" ht="22.8">
      <c r="A979" s="53">
        <v>54762</v>
      </c>
      <c r="B979" s="85" t="s">
        <v>1936</v>
      </c>
      <c r="C979" s="50" t="s">
        <v>1937</v>
      </c>
      <c r="D979" s="242">
        <v>0</v>
      </c>
      <c r="E979" s="242">
        <v>0</v>
      </c>
      <c r="F979" s="52" t="str">
        <f t="shared" si="190"/>
        <v>-</v>
      </c>
    </row>
    <row r="980" spans="1:6" ht="22.8">
      <c r="A980" s="53">
        <v>54771</v>
      </c>
      <c r="B980" s="85" t="s">
        <v>1938</v>
      </c>
      <c r="C980" s="50" t="s">
        <v>1939</v>
      </c>
      <c r="D980" s="242">
        <v>0</v>
      </c>
      <c r="E980" s="242">
        <v>0</v>
      </c>
      <c r="F980" s="52" t="str">
        <f t="shared" ref="F980:F982" si="191">IF(D980&lt;&gt;0,IF(E980/D980&gt;=100,"&gt;&gt;100",E980/D980*100),"-")</f>
        <v>-</v>
      </c>
    </row>
    <row r="981" spans="1:6" ht="22.8">
      <c r="A981" s="53">
        <v>54772</v>
      </c>
      <c r="B981" s="85" t="s">
        <v>1940</v>
      </c>
      <c r="C981" s="50" t="s">
        <v>1941</v>
      </c>
      <c r="D981" s="242">
        <v>0</v>
      </c>
      <c r="E981" s="242">
        <v>0</v>
      </c>
      <c r="F981" s="52" t="str">
        <f t="shared" si="191"/>
        <v>-</v>
      </c>
    </row>
    <row r="982" spans="1:6" ht="22.8">
      <c r="A982" s="55">
        <v>55312</v>
      </c>
      <c r="B982" s="233" t="s">
        <v>1942</v>
      </c>
      <c r="C982" s="56" t="s">
        <v>1943</v>
      </c>
      <c r="D982" s="243">
        <v>0</v>
      </c>
      <c r="E982" s="242">
        <v>0</v>
      </c>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4">
      <c r="A985" s="68" t="s">
        <v>1948</v>
      </c>
      <c r="B985" s="190" t="s">
        <v>1949</v>
      </c>
      <c r="C985" s="69" t="s">
        <v>1950</v>
      </c>
      <c r="D985" s="244">
        <v>0</v>
      </c>
      <c r="E985" s="244">
        <v>0</v>
      </c>
      <c r="F985" s="63" t="str">
        <f t="shared" ref="F985:F992" si="192">IF(D985&lt;&gt;0,IF(E985/D985&gt;=100,"&gt;&gt;100",E985/D985*100),"-")</f>
        <v>-</v>
      </c>
    </row>
    <row r="986" spans="1:6" ht="12">
      <c r="A986" s="53" t="s">
        <v>1951</v>
      </c>
      <c r="B986" s="85" t="s">
        <v>1952</v>
      </c>
      <c r="C986" s="50" t="s">
        <v>1951</v>
      </c>
      <c r="D986" s="245">
        <v>0</v>
      </c>
      <c r="E986" s="245">
        <v>0</v>
      </c>
      <c r="F986" s="52" t="str">
        <f t="shared" si="192"/>
        <v>-</v>
      </c>
    </row>
    <row r="987" spans="1:6" ht="22.8">
      <c r="A987" s="53" t="s">
        <v>1953</v>
      </c>
      <c r="B987" s="85" t="s">
        <v>1954</v>
      </c>
      <c r="C987" s="50" t="s">
        <v>1953</v>
      </c>
      <c r="D987" s="245">
        <v>0</v>
      </c>
      <c r="E987" s="245">
        <v>0</v>
      </c>
      <c r="F987" s="52" t="str">
        <f t="shared" si="192"/>
        <v>-</v>
      </c>
    </row>
    <row r="988" spans="1:6" ht="22.8">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2.8">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63" workbookViewId="0">
      <selection activeCell="E175" sqref="E175"/>
    </sheetView>
  </sheetViews>
  <sheetFormatPr defaultColWidth="14.4414062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250409.31000000003</v>
      </c>
      <c r="E6" s="229">
        <f t="shared" si="0"/>
        <v>280498.65000000002</v>
      </c>
      <c r="F6" s="230">
        <f t="shared" ref="F6:F260" si="1">IF(D6&gt;0,IF(E6/D6&gt;=100,"&gt;&gt;100",E6/D6*100),"-")</f>
        <v>112.01606282130645</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186810.47000000003</v>
      </c>
      <c r="E7" s="104">
        <f t="shared" si="2"/>
        <v>208125.64</v>
      </c>
      <c r="F7" s="93">
        <f t="shared" si="1"/>
        <v>111.41005105334834</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3125</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v>3125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c r="A12" s="91" t="s">
        <v>1981</v>
      </c>
      <c r="B12" s="86" t="s">
        <v>1982</v>
      </c>
      <c r="C12" s="92" t="s">
        <v>1981</v>
      </c>
      <c r="D12" s="104">
        <f t="shared" ref="D12:E12" si="3">D13+D19+D29+D35+D41+D45</f>
        <v>185435.47000000003</v>
      </c>
      <c r="E12" s="104">
        <f t="shared" si="3"/>
        <v>203625.64</v>
      </c>
      <c r="F12" s="93">
        <f t="shared" si="1"/>
        <v>109.80943397722129</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124464.28</v>
      </c>
      <c r="E13" s="104">
        <f t="shared" si="4"/>
        <v>124464.28</v>
      </c>
      <c r="F13" s="93">
        <f t="shared" si="1"/>
        <v>100</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124464.28</v>
      </c>
      <c r="E15" s="247">
        <v>124464.28</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25581.350000000006</v>
      </c>
      <c r="E19" s="104">
        <f t="shared" si="5"/>
        <v>43461.520000000019</v>
      </c>
      <c r="F19" s="93">
        <f t="shared" si="1"/>
        <v>169.89533390536468</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55270.67</v>
      </c>
      <c r="E20" s="247">
        <v>85910.25</v>
      </c>
      <c r="F20" s="93">
        <f t="shared" si="1"/>
        <v>155.43551398960787</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2526.6799999999998</v>
      </c>
      <c r="E21" s="247">
        <v>2526.6799999999998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26330.87</v>
      </c>
      <c r="E22" s="247">
        <v>26330.87</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225.63</v>
      </c>
      <c r="E23" s="247">
        <v>225.63</v>
      </c>
      <c r="F23" s="93">
        <f t="shared" si="1"/>
        <v>100</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0</v>
      </c>
      <c r="E24" s="247">
        <v>1401.74</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13923.61</v>
      </c>
      <c r="E25" s="247">
        <v>19516.53</v>
      </c>
      <c r="F25" s="93">
        <f t="shared" si="1"/>
        <v>140.16860569924035</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6798.69</v>
      </c>
      <c r="E26" s="247">
        <v>6798.69</v>
      </c>
      <c r="F26" s="93">
        <f t="shared" si="1"/>
        <v>100</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79494.8</v>
      </c>
      <c r="E28" s="247">
        <v>99248.87</v>
      </c>
      <c r="F28" s="93">
        <f t="shared" si="1"/>
        <v>124.84951216934942</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c r="A35" s="94" t="s">
        <v>2013</v>
      </c>
      <c r="B35" s="86" t="s">
        <v>2014</v>
      </c>
      <c r="C35" s="92" t="s">
        <v>2013</v>
      </c>
      <c r="D35" s="104">
        <f t="shared" ref="D35:E35" si="7">SUM(D36:D39)-D40</f>
        <v>2748.3199999999997</v>
      </c>
      <c r="E35" s="104">
        <f t="shared" si="7"/>
        <v>3058.3199999999997</v>
      </c>
      <c r="F35" s="93">
        <f t="shared" si="1"/>
        <v>111.27961809396285</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33866.53</v>
      </c>
      <c r="E36" s="247">
        <v>38143.97</v>
      </c>
      <c r="F36" s="93">
        <f t="shared" si="1"/>
        <v>112.63028718915106</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31118.21</v>
      </c>
      <c r="E40" s="247">
        <v>35085.65</v>
      </c>
      <c r="F40" s="93">
        <f t="shared" si="1"/>
        <v>112.74957653412585</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32641.520000000004</v>
      </c>
      <c r="E45" s="104">
        <f t="shared" si="9"/>
        <v>32641.520000000004</v>
      </c>
      <c r="F45" s="93">
        <f t="shared" si="1"/>
        <v>100</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39153.230000000003</v>
      </c>
      <c r="E49" s="247">
        <v>39153.230000000003</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6511.71</v>
      </c>
      <c r="E50" s="247">
        <v>6511.71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435.87</v>
      </c>
      <c r="E54" s="247">
        <v>435.87</v>
      </c>
      <c r="F54" s="93">
        <f t="shared" si="1"/>
        <v>100</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435.87</v>
      </c>
      <c r="E55" s="247">
        <v>435.87</v>
      </c>
      <c r="F55" s="93">
        <f t="shared" si="1"/>
        <v>100</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1375</v>
      </c>
      <c r="E56" s="104">
        <f t="shared" si="11"/>
        <v>1375</v>
      </c>
      <c r="F56" s="93">
        <f t="shared" si="1"/>
        <v>100</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1375</v>
      </c>
      <c r="E57" s="247">
        <v>1375</v>
      </c>
      <c r="F57" s="93">
        <f t="shared" si="1"/>
        <v>100</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63598.840000000004</v>
      </c>
      <c r="E68" s="104">
        <f t="shared" si="13"/>
        <v>72373.010000000009</v>
      </c>
      <c r="F68" s="93">
        <f t="shared" si="1"/>
        <v>113.79611640715461</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c r="A78" s="91" t="s">
        <v>2090</v>
      </c>
      <c r="B78" s="86" t="s">
        <v>2091</v>
      </c>
      <c r="C78" s="92" t="s">
        <v>2090</v>
      </c>
      <c r="D78" s="104">
        <f>D79+SUM(D82:D84)-D85+D86</f>
        <v>0</v>
      </c>
      <c r="E78" s="104">
        <f>E79+SUM(E82:E84)-E85+E86</f>
        <v>1269.6600000000001</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0</v>
      </c>
      <c r="E86" s="247">
        <v>1269.6600000000001</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4396.8</v>
      </c>
      <c r="E146" s="104">
        <f t="shared" si="26"/>
        <v>2910.86</v>
      </c>
      <c r="F146" s="93">
        <f t="shared" si="1"/>
        <v>66.204057496360988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c r="A161" s="91" t="s">
        <v>2242</v>
      </c>
      <c r="B161" s="86" t="s">
        <v>2243</v>
      </c>
      <c r="C161" s="92" t="s">
        <v>2242</v>
      </c>
      <c r="D161" s="247">
        <v>4396.8</v>
      </c>
      <c r="E161" s="247">
        <v>2910.86</v>
      </c>
      <c r="F161" s="93">
        <f t="shared" si="1"/>
        <v>66.204057496360988</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59202.04</v>
      </c>
      <c r="E170" s="104">
        <f t="shared" si="29"/>
        <v>68192.490000000005</v>
      </c>
      <c r="F170" s="93">
        <f t="shared" si="1"/>
        <v>115.18604764295286</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59202.04</v>
      </c>
      <c r="E173" s="247">
        <v>68192.490000000005</v>
      </c>
      <c r="F173" s="93">
        <f t="shared" si="1"/>
        <v>115.18604764295286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250409.31</v>
      </c>
      <c r="E175" s="104">
        <f t="shared" si="30"/>
        <v>280498.65000000002</v>
      </c>
      <c r="F175" s="93">
        <f t="shared" si="1"/>
        <v>112.01606282130645</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82320.850000000006</v>
      </c>
      <c r="E176" s="104">
        <f t="shared" si="31"/>
        <v>87750.3</v>
      </c>
      <c r="F176" s="93">
        <f t="shared" si="1"/>
        <v>106.59547368619249</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79127.790000000008</v>
      </c>
      <c r="E177" s="104">
        <f t="shared" si="32"/>
        <v>83782.86</v>
      </c>
      <c r="F177" s="93">
        <f t="shared" si="1"/>
        <v>105.88297739643681</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35767.51</v>
      </c>
      <c r="E178" s="247">
        <v>44023.09</v>
      </c>
      <c r="F178" s="93">
        <f t="shared" si="1"/>
        <v>123.08122650975702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43360.28</v>
      </c>
      <c r="E179" s="247">
        <v>38875.360000000001</v>
      </c>
      <c r="F179" s="93">
        <f t="shared" si="1"/>
        <v>89.656616608564349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0</v>
      </c>
      <c r="E188" s="247">
        <v>884.41</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3193.06</v>
      </c>
      <c r="E189" s="247">
        <v>3967.44</v>
      </c>
      <c r="F189" s="93">
        <f t="shared" si="1"/>
        <v>124.25197146311062</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168088.46</v>
      </c>
      <c r="E237" s="104">
        <f t="shared" si="41"/>
        <v>192748.35</v>
      </c>
      <c r="F237" s="93">
        <f t="shared" si="1"/>
        <v>114.67078108752975</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186810.47</v>
      </c>
      <c r="E238" s="104">
        <f t="shared" si="42"/>
        <v>208125.64</v>
      </c>
      <c r="F238" s="93">
        <f t="shared" si="1"/>
        <v>111.41005105334835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186810.47</v>
      </c>
      <c r="E239" s="104">
        <f t="shared" si="43"/>
        <v>208125.64</v>
      </c>
      <c r="F239" s="93">
        <f t="shared" si="1"/>
        <v>111.41005105334835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186810.47</v>
      </c>
      <c r="E240" s="247">
        <v>208125.64</v>
      </c>
      <c r="F240" s="93">
        <f t="shared" si="1"/>
        <v>111.41005105334835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-18722.009999999998</v>
      </c>
      <c r="E245" s="104">
        <f t="shared" si="45"/>
        <v>-15377.29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18722.009999999998</v>
      </c>
      <c r="E250" s="104">
        <f t="shared" si="47"/>
        <v>15377.29</v>
      </c>
      <c r="F250" s="93">
        <f t="shared" si="1"/>
        <v>82.134824198897462</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18722.009999999998</v>
      </c>
      <c r="E251" s="247">
        <v>15377.29</v>
      </c>
      <c r="F251" s="93">
        <f t="shared" si="1"/>
        <v>82.134824198897462</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7477.27</v>
      </c>
      <c r="E259" s="104">
        <f t="shared" si="49"/>
        <v>7477.27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7477.27</v>
      </c>
      <c r="E260" s="248">
        <v>7477.27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4396.8</v>
      </c>
      <c r="E265" s="247">
        <v>2910.86</v>
      </c>
      <c r="F265" s="93">
        <f t="shared" si="50"/>
        <v>66.204057496360988</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0</v>
      </c>
      <c r="E268" s="247">
        <v>1269.6600000000001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c r="A286" s="91" t="s">
        <v>2469</v>
      </c>
      <c r="B286" s="86" t="s">
        <v>2470</v>
      </c>
      <c r="C286" s="92" t="s">
        <v>2469</v>
      </c>
      <c r="D286" s="247">
        <v>4396.8</v>
      </c>
      <c r="E286" s="247">
        <v>2910.86</v>
      </c>
      <c r="F286" s="93">
        <f t="shared" si="50"/>
        <v>66.204057496360988</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79127.789999999994</v>
      </c>
      <c r="E287" s="247">
        <v>83782.86</v>
      </c>
      <c r="F287" s="93">
        <f t="shared" si="50"/>
        <v>105.88297739643684</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3193.06</v>
      </c>
      <c r="E289" s="247">
        <v>3967.44</v>
      </c>
      <c r="F289" s="93">
        <f t="shared" si="50"/>
        <v>124.25197146311062</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884.41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0" workbookViewId="0">
      <selection activeCell="E118" sqref="E118"/>
    </sheetView>
  </sheetViews>
  <sheetFormatPr defaultColWidth="14.4414062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615843.46</v>
      </c>
      <c r="E114" s="81">
        <f t="shared" si="22"/>
        <v>680708.57000000007</v>
      </c>
      <c r="F114" s="63">
        <f t="shared" si="1"/>
        <v>110.53272693680958</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544472.38</v>
      </c>
      <c r="E115" s="81">
        <f t="shared" si="23"/>
        <v>613902.13</v>
      </c>
      <c r="F115" s="63">
        <f t="shared" si="1"/>
        <v>112.75174876639289</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544472.38</v>
      </c>
      <c r="E117" s="249">
        <v>613902.13</v>
      </c>
      <c r="F117" s="63">
        <f t="shared" si="1"/>
        <v>112.75174876639289</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71371.08</v>
      </c>
      <c r="E126" s="249">
        <v>66806.44</v>
      </c>
      <c r="F126" s="63">
        <f t="shared" si="1"/>
        <v>93.604356274278047</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615843.46</v>
      </c>
      <c r="E141" s="106">
        <f t="shared" si="28"/>
        <v>680708.57000000007</v>
      </c>
      <c r="F141" s="82">
        <f t="shared" si="1"/>
        <v>110.53272693680958</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20" sqref="D20"/>
    </sheetView>
  </sheetViews>
  <sheetFormatPr defaultColWidth="14.4414062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22348.09</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22348.09</v>
      </c>
      <c r="E6" s="108">
        <f t="shared" si="1"/>
        <v>0</v>
      </c>
      <c r="F6" s="37"/>
      <c r="G6" s="37"/>
      <c r="H6" s="37"/>
      <c r="I6" s="37"/>
      <c r="J6" s="37"/>
      <c r="K6" s="37"/>
      <c r="L6" s="37"/>
      <c r="M6" s="37"/>
      <c r="N6" s="37"/>
      <c r="O6" s="37"/>
      <c r="P6" s="37"/>
      <c r="Q6" s="37"/>
      <c r="R6" s="37"/>
      <c r="S6" s="37"/>
      <c r="T6" s="37"/>
      <c r="U6" s="37"/>
      <c r="V6" s="37"/>
    </row>
    <row r="7" spans="1:25" ht="13.2">
      <c r="A7" s="209" t="s">
        <v>608</v>
      </c>
      <c r="B7" s="111" t="s">
        <v>2795</v>
      </c>
      <c r="C7" s="92" t="s">
        <v>2796</v>
      </c>
      <c r="D7" s="81">
        <f t="shared" ref="D7:E7" si="2">SUM(D8:D13)</f>
        <v>22348.09</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v>22348.09</v>
      </c>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9" workbookViewId="0">
      <selection activeCell="D36" sqref="D36"/>
    </sheetView>
  </sheetViews>
  <sheetFormatPr defaultColWidth="14.44140625" defaultRowHeight="15" customHeight="1"/>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82320.850000000006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693017.17999999993</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684883.92999999993</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532296.94999999995</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151569.35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20.78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996.85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8133.25</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687587.73</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680228.86</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524041.37</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156054.26999999999</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20.78</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112.44</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7358.87</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87750.29999999993</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87750.3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83782.86</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3967.44</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 zoomScale="98" zoomScaleNormal="98" workbookViewId="0">
      <selection activeCell="D3" sqref="D1:P1048576"/>
    </sheetView>
  </sheetViews>
  <sheetFormatPr defaultColWidth="14.44140625" defaultRowHeight="15" customHeight="1"/>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11742</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4</v>
      </c>
      <c r="G20" s="71"/>
      <c r="H20" s="71"/>
      <c r="I20" s="71"/>
      <c r="J20" s="71"/>
      <c r="K20" s="71"/>
      <c r="L20" s="71"/>
      <c r="M20" s="71"/>
      <c r="N20" s="71"/>
      <c r="O20" s="71"/>
      <c r="P20" s="71"/>
    </row>
    <row r="21" spans="1:16" ht="20.399999999999999">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c r="A319" s="121"/>
      <c r="B319" s="122"/>
      <c r="C319" s="83"/>
      <c r="D319" s="123"/>
      <c r="E319" s="71"/>
      <c r="F319" s="71"/>
      <c r="G319" s="71"/>
      <c r="H319" s="71"/>
      <c r="I319" s="71"/>
      <c r="J319" s="71"/>
      <c r="K319" s="71"/>
      <c r="L319" s="71"/>
      <c r="M319" s="71"/>
      <c r="N319" s="71"/>
      <c r="O319" s="71"/>
      <c r="P319" s="71"/>
    </row>
    <row r="320" spans="1:16" ht="13.2">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4140625" defaultRowHeight="15" customHeight="1"/>
  <cols>
    <col min="1" max="1" width="10.6640625" customWidth="1"/>
    <col min="2" max="3" width="45.664062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54.6" customHeight="1">
      <c r="A56" s="306" t="s">
        <v>3422</v>
      </c>
      <c r="B56" s="374" t="s">
        <v>3423</v>
      </c>
      <c r="C56" s="375"/>
      <c r="D56" s="4"/>
      <c r="E56" s="4"/>
      <c r="F56" s="4"/>
      <c r="G56" s="4"/>
      <c r="H56" s="4"/>
      <c r="I56" s="4"/>
      <c r="J56" s="4"/>
      <c r="K56" s="4"/>
      <c r="L56" s="4"/>
      <c r="M56" s="4"/>
      <c r="N56" s="4"/>
      <c r="O56" s="4"/>
      <c r="P56" s="4"/>
      <c r="Q56" s="4"/>
    </row>
    <row r="57" spans="1:17" ht="54" customHeight="1">
      <c r="A57" s="306" t="s">
        <v>3424</v>
      </c>
      <c r="B57" s="374" t="s">
        <v>3425</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2025-02-07T11:04:08Z</dcterms:modified>
</cp:coreProperties>
</file>